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D:\Investment Score\"/>
    </mc:Choice>
  </mc:AlternateContent>
  <xr:revisionPtr revIDLastSave="0" documentId="13_ncr:1_{435961A2-E652-404A-A832-D7BE5F9E2C49}" xr6:coauthVersionLast="36" xr6:coauthVersionMax="45" xr10:uidLastSave="{00000000-0000-0000-0000-000000000000}"/>
  <bookViews>
    <workbookView xWindow="1140" yWindow="1140" windowWidth="14400" windowHeight="7365" xr2:uid="{00000000-000D-0000-FFFF-FFFF00000000}"/>
  </bookViews>
  <sheets>
    <sheet name="BC_Inputs" sheetId="1" r:id="rId1"/>
    <sheet name="Sector_Returns" sheetId="2" r:id="rId2"/>
    <sheet name="Factor_Returns" sheetId="3" r:id="rId3"/>
    <sheet name="PORT" sheetId="4" r:id="rId4"/>
  </sheets>
  <definedNames>
    <definedName name="SpreadsheetBuilder_1" localSheetId="2" hidden="1">#REF!</definedName>
    <definedName name="SpreadsheetBuilder_1" localSheetId="1" hidden="1">#REF!</definedName>
    <definedName name="SpreadsheetBuilder_1" hidden="1">#REF!</definedName>
    <definedName name="SpreadsheetBuilder_10" localSheetId="2" hidden="1">#REF!</definedName>
    <definedName name="SpreadsheetBuilder_10" localSheetId="1" hidden="1">#REF!</definedName>
    <definedName name="SpreadsheetBuilder_10" hidden="1">#REF!</definedName>
    <definedName name="SpreadsheetBuilder_11" localSheetId="2" hidden="1">#REF!</definedName>
    <definedName name="SpreadsheetBuilder_11" localSheetId="1" hidden="1">#REF!</definedName>
    <definedName name="SpreadsheetBuilder_11" hidden="1">#REF!</definedName>
    <definedName name="SpreadsheetBuilder_12" localSheetId="2" hidden="1">#REF!</definedName>
    <definedName name="SpreadsheetBuilder_12" localSheetId="1" hidden="1">#REF!</definedName>
    <definedName name="SpreadsheetBuilder_12" hidden="1">#REF!</definedName>
    <definedName name="SpreadsheetBuilder_13" localSheetId="2" hidden="1">#REF!</definedName>
    <definedName name="SpreadsheetBuilder_13" localSheetId="1" hidden="1">#REF!</definedName>
    <definedName name="SpreadsheetBuilder_13" hidden="1">#REF!</definedName>
    <definedName name="SpreadsheetBuilder_14" localSheetId="2" hidden="1">#REF!</definedName>
    <definedName name="SpreadsheetBuilder_14" localSheetId="1" hidden="1">#REF!</definedName>
    <definedName name="SpreadsheetBuilder_14" hidden="1">#REF!</definedName>
    <definedName name="SpreadsheetBuilder_15" localSheetId="2" hidden="1">#REF!</definedName>
    <definedName name="SpreadsheetBuilder_15" localSheetId="1" hidden="1">#REF!</definedName>
    <definedName name="SpreadsheetBuilder_15" hidden="1">#REF!</definedName>
    <definedName name="SpreadsheetBuilder_16" localSheetId="2" hidden="1">#REF!</definedName>
    <definedName name="SpreadsheetBuilder_16" localSheetId="1" hidden="1">#REF!</definedName>
    <definedName name="SpreadsheetBuilder_16" hidden="1">#REF!</definedName>
    <definedName name="SpreadsheetBuilder_2" localSheetId="2" hidden="1">#REF!</definedName>
    <definedName name="SpreadsheetBuilder_2" localSheetId="1" hidden="1">#REF!</definedName>
    <definedName name="SpreadsheetBuilder_2" hidden="1">#REF!</definedName>
    <definedName name="SpreadsheetBuilder_3" localSheetId="2" hidden="1">#REF!</definedName>
    <definedName name="SpreadsheetBuilder_3" localSheetId="1" hidden="1">#REF!</definedName>
    <definedName name="SpreadsheetBuilder_3" hidden="1">#REF!</definedName>
    <definedName name="SpreadsheetBuilder_4" localSheetId="2" hidden="1">#REF!</definedName>
    <definedName name="SpreadsheetBuilder_4" localSheetId="1" hidden="1">#REF!</definedName>
    <definedName name="SpreadsheetBuilder_4" hidden="1">#REF!</definedName>
    <definedName name="SpreadsheetBuilder_5" localSheetId="2" hidden="1">#REF!</definedName>
    <definedName name="SpreadsheetBuilder_5" localSheetId="1" hidden="1">#REF!</definedName>
    <definedName name="SpreadsheetBuilder_5" hidden="1">#REF!</definedName>
    <definedName name="SpreadsheetBuilder_6" localSheetId="2" hidden="1">#REF!</definedName>
    <definedName name="SpreadsheetBuilder_6" localSheetId="1" hidden="1">#REF!</definedName>
    <definedName name="SpreadsheetBuilder_6" hidden="1">#REF!</definedName>
    <definedName name="SpreadsheetBuilder_7" localSheetId="2" hidden="1">#REF!</definedName>
    <definedName name="SpreadsheetBuilder_7" localSheetId="1" hidden="1">#REF!</definedName>
    <definedName name="SpreadsheetBuilder_7" hidden="1">#REF!</definedName>
    <definedName name="SpreadsheetBuilder_8" localSheetId="2" hidden="1">#REF!</definedName>
    <definedName name="SpreadsheetBuilder_8" localSheetId="1" hidden="1">#REF!</definedName>
    <definedName name="SpreadsheetBuilder_8" hidden="1">#REF!</definedName>
    <definedName name="SpreadsheetBuilder_9" localSheetId="2" hidden="1">#REF!</definedName>
    <definedName name="SpreadsheetBuilder_9" localSheetId="1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G2" i="3"/>
  <c r="S2" i="2"/>
  <c r="V2" i="2"/>
  <c r="D2" i="2"/>
  <c r="G2" i="2"/>
  <c r="J2" i="2"/>
  <c r="P2" i="2"/>
  <c r="AB2" i="2"/>
  <c r="F2" i="3"/>
  <c r="C2" i="3"/>
  <c r="AE2" i="2"/>
  <c r="D2" i="3"/>
  <c r="H2" i="3"/>
  <c r="M2" i="2"/>
  <c r="A2" i="3"/>
  <c r="A2" i="2"/>
  <c r="Y2" i="2"/>
  <c r="AQ2" i="1"/>
  <c r="AW2" i="1"/>
  <c r="J2" i="1"/>
  <c r="V2" i="1"/>
  <c r="AN2" i="1"/>
  <c r="AE2" i="1"/>
  <c r="D2" i="1"/>
  <c r="M2" i="1"/>
  <c r="A2" i="1"/>
  <c r="S2" i="1"/>
  <c r="AH2" i="1"/>
  <c r="Y2" i="1"/>
  <c r="G2" i="1"/>
  <c r="P2" i="1"/>
  <c r="AB2" i="1"/>
  <c r="AK2" i="1"/>
  <c r="AT2" i="1"/>
  <c r="AZ2" i="1"/>
</calcChain>
</file>

<file path=xl/sharedStrings.xml><?xml version="1.0" encoding="utf-8"?>
<sst xmlns="http://schemas.openxmlformats.org/spreadsheetml/2006/main" count="57" uniqueCount="57">
  <si>
    <t>Date</t>
  </si>
  <si>
    <t>Initial_Unemployment_Claims</t>
  </si>
  <si>
    <t>Average_Hours_Worked_Manufacturing</t>
  </si>
  <si>
    <t>ISM_Manufacturing_New_Orders</t>
  </si>
  <si>
    <t>US_New_Housing_Starts_000s</t>
  </si>
  <si>
    <t>US_10YR_Rate</t>
  </si>
  <si>
    <t>US_Fed_Funds_Rate</t>
  </si>
  <si>
    <t>US_M2_Money_Supply</t>
  </si>
  <si>
    <t>US_Nonfarm_Payrolls</t>
  </si>
  <si>
    <t>US_Personal_Income_YoY%</t>
  </si>
  <si>
    <t>US_Industrial_Production_YoY%</t>
  </si>
  <si>
    <t>US_Manufacturing_Trade_Sales_YoY%_SA</t>
  </si>
  <si>
    <t>Average_Duration_Unemployment</t>
  </si>
  <si>
    <t>US_Inventories_to_Sale_Man_&amp;_Trade</t>
  </si>
  <si>
    <t>Average_Prime_Rate</t>
  </si>
  <si>
    <t>Fed_Reserve_Consumer_Credit_Outstanding</t>
  </si>
  <si>
    <t>Consumer_Install_Credit_to_Personal_Income</t>
  </si>
  <si>
    <t>Consumer_Price_Index_Services</t>
  </si>
  <si>
    <t>Recession_Index</t>
  </si>
  <si>
    <t>real_estate</t>
  </si>
  <si>
    <t>comms</t>
  </si>
  <si>
    <t>materials</t>
  </si>
  <si>
    <t>energy</t>
  </si>
  <si>
    <t>utils</t>
  </si>
  <si>
    <t>industrials</t>
  </si>
  <si>
    <t>cons_staple</t>
  </si>
  <si>
    <t>cons_disc</t>
  </si>
  <si>
    <t>health_care</t>
  </si>
  <si>
    <t>financials</t>
  </si>
  <si>
    <t>info_tech</t>
  </si>
  <si>
    <t>sector_dates</t>
  </si>
  <si>
    <t>SPX Index</t>
  </si>
  <si>
    <t>SPTSX Index</t>
  </si>
  <si>
    <t>LT01TRUU Index</t>
  </si>
  <si>
    <t>SP5LVIT Index</t>
  </si>
  <si>
    <t>SPTRSGX Index</t>
  </si>
  <si>
    <t>M2US000$ Index</t>
  </si>
  <si>
    <t>M1US000V Index</t>
  </si>
  <si>
    <t>AAPL US</t>
  </si>
  <si>
    <t>BEP US</t>
  </si>
  <si>
    <t>CAD</t>
  </si>
  <si>
    <t>COST US</t>
  </si>
  <si>
    <t>DBSDY US</t>
  </si>
  <si>
    <t>EXEL US</t>
  </si>
  <si>
    <t>GWO CN</t>
  </si>
  <si>
    <t>HD US</t>
  </si>
  <si>
    <t>MEQ CN</t>
  </si>
  <si>
    <t>PEG US</t>
  </si>
  <si>
    <t>RTN US</t>
  </si>
  <si>
    <t>RY CN</t>
  </si>
  <si>
    <t>TCEHY US</t>
  </si>
  <si>
    <t>TSM US</t>
  </si>
  <si>
    <t>UNP US</t>
  </si>
  <si>
    <t>wt</t>
  </si>
  <si>
    <t>ticker</t>
  </si>
  <si>
    <t>MTUM US</t>
  </si>
  <si>
    <t>SPLV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</si>
</sst>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43902</v>
        <stp/>
        <stp>##V3_BTODAY</stp>
        <stp>[Business_Cycle_Input_Data_Extended.xlsx]BC_Inputs!R2C7</stp>
        <tr r="G2" s="1"/>
      </tp>
      <tp>
        <v>43902</v>
        <stp/>
        <stp>##V3_BTODAY</stp>
        <stp>[Business_Cycle_Input_Data_Extended.xlsx]BC_Inputs!R2C4</stp>
        <tr r="D2" s="1"/>
      </tp>
      <tp>
        <v>43902</v>
        <stp/>
        <stp>##V3_BTODAY</stp>
        <stp>[Business_Cycle_Input_Data_Extended.xlsx]BC_Inputs!R2C1</stp>
        <tr r="A2" s="1"/>
      </tp>
      <tp>
        <v>43902</v>
        <stp/>
        <stp>##V3_BTODAY</stp>
        <stp>[Business_Cycle_Input_Data_Extended.xlsx]BC_Inputs!R2C40</stp>
        <tr r="AN2" s="1"/>
      </tp>
      <tp>
        <v>43902</v>
        <stp/>
        <stp>##V3_BTODAY</stp>
        <stp>[Business_Cycle_Input_Data_Extended.xlsx]BC_Inputs!R2C43</stp>
        <tr r="AQ2" s="1"/>
      </tp>
      <tp>
        <v>43902</v>
        <stp/>
        <stp>##V3_BTODAY</stp>
        <stp>[Business_Cycle_Input_Data_Extended.xlsx]BC_Inputs!R2C46</stp>
        <tr r="AT2" s="1"/>
      </tp>
      <tp>
        <v>43902</v>
        <stp/>
        <stp>##V3_BTODAY</stp>
        <stp>[Business_Cycle_Input_Data_Extended.xlsx]BC_Inputs!R2C49</stp>
        <tr r="AW2" s="1"/>
      </tp>
      <tp>
        <v>43902</v>
        <stp/>
        <stp>##V3_BTODAY</stp>
        <stp>[Business_Cycle_Input_Data_Extended.xlsx]BC_Inputs!R2C52</stp>
        <tr r="AZ2" s="1"/>
      </tp>
      <tp>
        <v>43902</v>
        <stp/>
        <stp>##V3_BTODAY</stp>
        <stp>[Business_Cycle_Input_Data_Extended.xlsx]BC_Inputs!R2C22</stp>
        <tr r="V2" s="1"/>
      </tp>
      <tp>
        <v>43902</v>
        <stp/>
        <stp>##V3_BTODAY</stp>
        <stp>[Business_Cycle_Input_Data_Extended.xlsx]BC_Inputs!R2C25</stp>
        <tr r="Y2" s="1"/>
      </tp>
      <tp>
        <v>43902</v>
        <stp/>
        <stp>##V3_BTODAY</stp>
        <stp>[Business_Cycle_Input_Data_Extended.xlsx]BC_Inputs!R2C28</stp>
        <tr r="AB2" s="1"/>
      </tp>
      <tp>
        <v>43902</v>
        <stp/>
        <stp>##V3_BTODAY</stp>
        <stp>[Business_Cycle_Input_Data_Extended.xlsx]BC_Inputs!R2C31</stp>
        <tr r="AE2" s="1"/>
      </tp>
      <tp>
        <v>43902</v>
        <stp/>
        <stp>##V3_BTODAY</stp>
        <stp>[Business_Cycle_Input_Data_Extended.xlsx]BC_Inputs!R2C34</stp>
        <tr r="AH2" s="1"/>
      </tp>
      <tp>
        <v>43902</v>
        <stp/>
        <stp>##V3_BTODAY</stp>
        <stp>[Business_Cycle_Input_Data_Extended.xlsx]BC_Inputs!R2C37</stp>
        <tr r="AK2" s="1"/>
      </tp>
      <tp>
        <v>43902</v>
        <stp/>
        <stp>##V3_BTODAY</stp>
        <stp>[Business_Cycle_Input_Data_Extended.xlsx]BC_Inputs!R2C10</stp>
        <tr r="J2" s="1"/>
      </tp>
      <tp>
        <v>43902</v>
        <stp/>
        <stp>##V3_BTODAY</stp>
        <stp>[Business_Cycle_Input_Data_Extended.xlsx]BC_Inputs!R2C13</stp>
        <tr r="M2" s="1"/>
      </tp>
      <tp>
        <v>43902</v>
        <stp/>
        <stp>##V3_BTODAY</stp>
        <stp>[Business_Cycle_Input_Data_Extended.xlsx]BC_Inputs!R2C16</stp>
        <tr r="P2" s="1"/>
      </tp>
      <tp>
        <v>43902</v>
        <stp/>
        <stp>##V3_BTODAY</stp>
        <stp>[Business_Cycle_Input_Data_Extended.xlsx]BC_Inputs!R2C19</stp>
        <tr r="S2" s="1"/>
      </tp>
      <tp>
        <v>17563</v>
        <stp/>
        <stp>##V3_BDHV12</stp>
        <stp>USWHMANS INDEX</stp>
        <stp>PX_LAST</stp>
        <stp>1940-01-01</stp>
        <stp>2020-03-12</stp>
        <stp>[Business_Cycle_Input_Data_Extended.xlsx]BC_Inputs!R2C4</stp>
        <stp>Period</stp>
        <stp>M</stp>
        <stp>cols=2;rows=866</stp>
        <tr r="D2" s="1"/>
      </tp>
      <tp>
        <v>43902</v>
        <stp/>
        <stp>##V3_BTODAY</stp>
        <stp>[Business_Cycle_Input_Data_Extended.xlsx]Sector_Returns!R2C19</stp>
        <tr r="S2" s="2"/>
      </tp>
      <tp>
        <v>43902</v>
        <stp/>
        <stp>##V3_BTODAY</stp>
        <stp>[Business_Cycle_Input_Data_Extended.xlsx]Sector_Returns!R2C10</stp>
        <tr r="J2" s="2"/>
      </tp>
      <tp>
        <v>43902</v>
        <stp/>
        <stp>##V3_BTODAY</stp>
        <stp>[Business_Cycle_Input_Data_Extended.xlsx]Sector_Returns!R2C13</stp>
        <tr r="M2" s="2"/>
      </tp>
      <tp>
        <v>43902</v>
        <stp/>
        <stp>##V3_BTODAY</stp>
        <stp>[Business_Cycle_Input_Data_Extended.xlsx]Sector_Returns!R2C16</stp>
        <tr r="P2" s="2"/>
      </tp>
      <tp>
        <v>43902</v>
        <stp/>
        <stp>##V3_BTODAY</stp>
        <stp>[Business_Cycle_Input_Data_Extended.xlsx]Sector_Returns!R2C31</stp>
        <tr r="AE2" s="2"/>
      </tp>
      <tp>
        <v>43902</v>
        <stp/>
        <stp>##V3_BTODAY</stp>
        <stp>[Business_Cycle_Input_Data_Extended.xlsx]Sector_Returns!R2C28</stp>
        <tr r="AB2" s="2"/>
      </tp>
      <tp>
        <v>43902</v>
        <stp/>
        <stp>##V3_BTODAY</stp>
        <stp>[Business_Cycle_Input_Data_Extended.xlsx]Sector_Returns!R2C22</stp>
        <tr r="V2" s="2"/>
      </tp>
      <tp>
        <v>43902</v>
        <stp/>
        <stp>##V3_BTODAY</stp>
        <stp>[Business_Cycle_Input_Data_Extended.xlsx]Sector_Returns!R2C25</stp>
        <tr r="Y2" s="2"/>
      </tp>
      <tp>
        <v>43902</v>
        <stp/>
        <stp>##V3_BTODAY</stp>
        <stp>[Business_Cycle_Input_Data_Extended.xlsx]Factor_Returns!R2C4</stp>
        <tr r="D2" s="3"/>
      </tp>
      <tp>
        <v>43902</v>
        <stp/>
        <stp>##V3_BTODAY</stp>
        <stp>[Business_Cycle_Input_Data_Extended.xlsx]Factor_Returns!R2C5</stp>
        <tr r="E2" s="3"/>
      </tp>
      <tp>
        <v>43902</v>
        <stp/>
        <stp>##V3_BTODAY</stp>
        <stp>[Business_Cycle_Input_Data_Extended.xlsx]Factor_Returns!R2C6</stp>
        <tr r="F2" s="3"/>
      </tp>
      <tp>
        <v>43902</v>
        <stp/>
        <stp>##V3_BTODAY</stp>
        <stp>[Business_Cycle_Input_Data_Extended.xlsx]Factor_Returns!R2C7</stp>
        <tr r="G2" s="3"/>
      </tp>
      <tp>
        <v>43902</v>
        <stp/>
        <stp>##V3_BTODAY</stp>
        <stp>[Business_Cycle_Input_Data_Extended.xlsx]Factor_Returns!R2C1</stp>
        <tr r="A2" s="3"/>
      </tp>
      <tp>
        <v>43902</v>
        <stp/>
        <stp>##V3_BTODAY</stp>
        <stp>[Business_Cycle_Input_Data_Extended.xlsx]Factor_Returns!R2C3</stp>
        <tr r="C2" s="3"/>
      </tp>
      <tp>
        <v>43902</v>
        <stp/>
        <stp>##V3_BTODAY</stp>
        <stp>[Business_Cycle_Input_Data_Extended.xlsx]Factor_Returns!R2C8</stp>
        <tr r="H2" s="3"/>
      </tp>
      <tp>
        <v>17563</v>
        <stp/>
        <stp>##V3_BDHV12</stp>
        <stp>NAPMNEWO INDEX</stp>
        <stp>PX_LAST</stp>
        <stp>1948-01-01</stp>
        <stp>2020-03-12</stp>
        <stp>[Business_Cycle_Input_Data_Extended.xlsx]BC_Inputs!R2C7</stp>
        <stp>Period</stp>
        <stp>M</stp>
        <stp>cols=2;rows=866</stp>
        <tr r="G2" s="1"/>
      </tp>
      <tp>
        <v>43902</v>
        <stp/>
        <stp>##V3_BTODAY</stp>
        <stp>[Business_Cycle_Input_Data_Extended.xlsx]Sector_Returns!R2C4</stp>
        <tr r="D2" s="2"/>
      </tp>
      <tp>
        <v>43902</v>
        <stp/>
        <stp>##V3_BTODAY</stp>
        <stp>[Business_Cycle_Input_Data_Extended.xlsx]Sector_Returns!R2C7</stp>
        <tr r="G2" s="2"/>
      </tp>
      <tp>
        <v>43902</v>
        <stp/>
        <stp>##V3_BTODAY</stp>
        <stp>[Business_Cycle_Input_Data_Extended.xlsx]Sector_Returns!R2C1</stp>
        <tr r="A2" s="2"/>
      </tp>
      <tp>
        <v>32812</v>
        <stp/>
        <stp>##V3_BDHV12</stp>
        <stp>S5INFT Index</stp>
        <stp>DAY_TO_DAY_TOT_RETURN_GROSS_DVDS</stp>
        <stp>1989-10-31</stp>
        <stp>2020-03-12</stp>
        <stp>[Business_Cycle_Input_Data_Extended.xlsx]Sector_Returns!R2C1</stp>
        <stp>Period</stp>
        <stp>M</stp>
        <stp>Fill</stp>
        <stp>NA</stp>
        <stp>Factor</stp>
        <stp>0.01</stp>
        <stp>cols=2;rows=365</stp>
        <tr r="A2" s="2"/>
      </tp>
    </main>
    <main first="bloomberg.rtd">
      <tp>
        <v>32812</v>
        <stp/>
        <stp>##V3_BDHV12</stp>
        <stp>S5HLTH Index</stp>
        <stp>DAY_TO_DAY_TOT_RETURN_GROSS_DVDS</stp>
        <stp>1989-10-31</stp>
        <stp>2020-03-12</stp>
        <stp>[Business_Cycle_Input_Data_Extended.xlsx]Sector_Returns!R2C7</stp>
        <stp>Period</stp>
        <stp>M</stp>
        <stp>Fill</stp>
        <stp>NA</stp>
        <stp>Factor</stp>
        <stp>0.01</stp>
        <stp>cols=2;rows=365</stp>
        <tr r="G2" s="2"/>
      </tp>
      <tp>
        <v>32812</v>
        <stp/>
        <stp>##V3_BDHV12</stp>
        <stp>S5TELS Index</stp>
        <stp>DAY_TO_DAY_TOT_RETURN_GROSS_DVDS</stp>
        <stp>1989-10-31</stp>
        <stp>2020-03-12</stp>
        <stp>[Business_Cycle_Input_Data_Extended.xlsx]Sector_Returns!R2C28</stp>
        <stp>Period</stp>
        <stp>M</stp>
        <stp>Fill</stp>
        <stp>NA</stp>
        <stp>Factor</stp>
        <stp>0.01</stp>
        <stp>cols=2;rows=365</stp>
        <tr r="AB2" s="2"/>
      </tp>
      <tp>
        <v>-1.2290999725274742E-2</v>
        <stp/>
        <stp>##V3_BDHV12</stp>
        <stp>SPX Index</stp>
        <stp>DAY_TO_DAY_TOT_RETURN_GROSS_DVDS</stp>
        <stp>1994-02-28</stp>
        <stp>2020-03-12</stp>
        <stp>[Business_Cycle_Input_Data_Extended.xlsx]Factor_Returns!R2C8</stp>
        <stp>Period</stp>
        <stp>M</stp>
        <stp>Currency</stp>
        <stp>CAD</stp>
        <stp>Factor</stp>
        <stp>0.01</stp>
        <stp>Dates</stp>
        <stp>H</stp>
        <stp>cols=1;rows=313</stp>
        <tr r="H2" s="3"/>
      </tp>
      <tp>
        <v>32812</v>
        <stp/>
        <stp>##V3_BDHV12</stp>
        <stp>S5MATR Index</stp>
        <stp>DAY_TO_DAY_TOT_RETURN_GROSS_DVDS</stp>
        <stp>1989-10-31</stp>
        <stp>2020-03-12</stp>
        <stp>[Business_Cycle_Input_Data_Extended.xlsx]Sector_Returns!R2C25</stp>
        <stp>Period</stp>
        <stp>M</stp>
        <stp>Fill</stp>
        <stp>NA</stp>
        <stp>Factor</stp>
        <stp>0.01</stp>
        <stp>cols=2;rows=365</stp>
        <tr r="Y2" s="2"/>
      </tp>
      <tp>
        <v>32812</v>
        <stp/>
        <stp>##V3_BDHV12</stp>
        <stp>S5ENRS Index</stp>
        <stp>DAY_TO_DAY_TOT_RETURN_GROSS_DVDS</stp>
        <stp>1989-10-31</stp>
        <stp>2020-03-12</stp>
        <stp>[Business_Cycle_Input_Data_Extended.xlsx]Sector_Returns!R2C22</stp>
        <stp>Period</stp>
        <stp>M</stp>
        <stp>Fill</stp>
        <stp>NA</stp>
        <stp>Factor</stp>
        <stp>0.01</stp>
        <stp>cols=2;rows=365</stp>
        <tr r="V2" s="2"/>
      </tp>
      <tp>
        <v>37225</v>
        <stp/>
        <stp>##V3_BDHV12</stp>
        <stp>S5RLST Index</stp>
        <stp>DAY_TO_DAY_TOT_RETURN_GROSS_DVDS</stp>
        <stp>1989-10-31</stp>
        <stp>2020-03-12</stp>
        <stp>[Business_Cycle_Input_Data_Extended.xlsx]Sector_Returns!R2C31</stp>
        <stp>Period</stp>
        <stp>M</stp>
        <stp>Fill</stp>
        <stp>NA</stp>
        <stp>Factor</stp>
        <stp>0.01</stp>
        <stp>cols=2;rows=220</stp>
        <tr r="AE2" s="2"/>
      </tp>
      <tp>
        <v>32812</v>
        <stp/>
        <stp>##V3_BDHV12</stp>
        <stp>S5COND Index</stp>
        <stp>DAY_TO_DAY_TOT_RETURN_GROSS_DVDS</stp>
        <stp>1989-10-31</stp>
        <stp>2020-03-12</stp>
        <stp>[Business_Cycle_Input_Data_Extended.xlsx]Sector_Returns!R2C10</stp>
        <stp>Period</stp>
        <stp>M</stp>
        <stp>Fill</stp>
        <stp>NA</stp>
        <stp>Factor</stp>
        <stp>0.01</stp>
        <stp>cols=2;rows=365</stp>
        <tr r="J2" s="2"/>
      </tp>
      <tp>
        <v>32812</v>
        <stp/>
        <stp>##V3_BDHV12</stp>
        <stp>S5CONS Index</stp>
        <stp>DAY_TO_DAY_TOT_RETURN_GROSS_DVDS</stp>
        <stp>1989-10-31</stp>
        <stp>2020-03-12</stp>
        <stp>[Business_Cycle_Input_Data_Extended.xlsx]Sector_Returns!R2C13</stp>
        <stp>Period</stp>
        <stp>M</stp>
        <stp>Fill</stp>
        <stp>NA</stp>
        <stp>Factor</stp>
        <stp>0.01</stp>
        <stp>cols=2;rows=365</stp>
        <tr r="M2" s="2"/>
      </tp>
      <tp>
        <v>32812</v>
        <stp/>
        <stp>##V3_BDHV12</stp>
        <stp>S5INDU Index</stp>
        <stp>DAY_TO_DAY_TOT_RETURN_GROSS_DVDS</stp>
        <stp>1989-10-31</stp>
        <stp>2020-03-12</stp>
        <stp>[Business_Cycle_Input_Data_Extended.xlsx]Sector_Returns!R2C16</stp>
        <stp>Period</stp>
        <stp>M</stp>
        <stp>Fill</stp>
        <stp>NA</stp>
        <stp>Factor</stp>
        <stp>0.01</stp>
        <stp>cols=2;rows=365</stp>
        <tr r="P2" s="2"/>
      </tp>
      <tp>
        <v>21581</v>
        <stp/>
        <stp>##V3_BDHV12</stp>
        <stp>M2 INDEX</stp>
        <stp>PX_LAST</stp>
        <stp>1959-01-01</stp>
        <stp>2020-03-12</stp>
        <stp>[Business_Cycle_Input_Data_Extended.xlsx]BC_Inputs!R2C19</stp>
        <stp>Period</stp>
        <stp>M</stp>
        <stp>cols=2;rows=734</stp>
        <tr r="S2" s="1"/>
      </tp>
      <tp>
        <v>32812</v>
        <stp/>
        <stp>##V3_BDHV12</stp>
        <stp>S5FINL Index</stp>
        <stp>DAY_TO_DAY_TOT_RETURN_GROSS_DVDS</stp>
        <stp>1989-10-31</stp>
        <stp>2020-03-12</stp>
        <stp>[Business_Cycle_Input_Data_Extended.xlsx]Sector_Returns!R2C4</stp>
        <stp>Period</stp>
        <stp>M</stp>
        <stp>Fill</stp>
        <stp>NA</stp>
        <stp>Factor</stp>
        <stp>0.01</stp>
        <stp>cols=2;rows=365</stp>
        <tr r="D2" s="2"/>
      </tp>
      <tp>
        <v>32812</v>
        <stp/>
        <stp>##V3_BDHV12</stp>
        <stp>S5UTIL Index</stp>
        <stp>DAY_TO_DAY_TOT_RETURN_GROSS_DVDS</stp>
        <stp>1989-10-31</stp>
        <stp>2020-03-12</stp>
        <stp>[Business_Cycle_Input_Data_Extended.xlsx]Sector_Returns!R2C19</stp>
        <stp>Period</stp>
        <stp>M</stp>
        <stp>Fill</stp>
        <stp>NA</stp>
        <stp>Factor</stp>
        <stp>0.01</stp>
        <stp>cols=2;rows=365</stp>
        <tr r="S2" s="2"/>
      </tp>
      <tp>
        <v>14641</v>
        <stp/>
        <stp>##V3_BDHV12</stp>
        <stp>NFP T INDEX</stp>
        <stp>PX_LAST</stp>
        <stp>1940-01-01</stp>
        <stp>2020-03-12</stp>
        <stp>[Business_Cycle_Input_Data_Extended.xlsx]BC_Inputs!R2C22</stp>
        <stp>cols=2;rows=962</stp>
        <tr r="V2" s="1"/>
      </tp>
      <tp>
        <v>21581</v>
        <stp/>
        <stp>##V3_BDHV12</stp>
        <stp>PITLYOY INDEX</stp>
        <stp>PX_LAST</stp>
        <stp>1959-01-01</stp>
        <stp>2020-03-12</stp>
        <stp>[Business_Cycle_Input_Data_Extended.xlsx]BC_Inputs!R2C25</stp>
        <stp>cols=2;rows=733</stp>
        <tr r="Y2" s="1"/>
      </tp>
      <tp>
        <v>22677</v>
        <stp/>
        <stp>##V3_BDHV12</stp>
        <stp>USGG10YR INDEX</stp>
        <stp>PX_LAST</stp>
        <stp>1962-01-01</stp>
        <stp>2020-03-12</stp>
        <stp>[Business_Cycle_Input_Data_Extended.xlsx]BC_Inputs!R2C13</stp>
        <stp>Period</stp>
        <stp>M</stp>
        <stp>cols=2;rows=698</stp>
        <tr r="M2" s="1"/>
      </tp>
      <tp>
        <v>14641</v>
        <stp/>
        <stp>##V3_BDHV12</stp>
        <stp>IP  YOY INDEX</stp>
        <stp>PX_LAST</stp>
        <stp>1940-01-01</stp>
        <stp>2020-03-12</stp>
        <stp>[Business_Cycle_Input_Data_Extended.xlsx]BC_Inputs!R2C28</stp>
        <stp>cols=2;rows=961</stp>
        <tr r="AB2" s="1"/>
      </tp>
      <tp>
        <v>34393</v>
        <stp/>
        <stp>##V3_BDHV12</stp>
        <stp>M1US000V Index</stp>
        <stp>DAY_TO_DAY_TOT_RETURN_GROSS_DVDS</stp>
        <stp>1994-02-28</stp>
        <stp>2020-03-12</stp>
        <stp>[Business_Cycle_Input_Data_Extended.xlsx]Factor_Returns!R2C1</stp>
        <stp>Period</stp>
        <stp>M</stp>
        <stp>Currency</stp>
        <stp>CAD</stp>
        <stp>Factor</stp>
        <stp>0.01</stp>
        <stp>cols=2;rows=313</stp>
        <tr r="A2" s="3"/>
      </tp>
      <tp>
        <v>21581</v>
        <stp/>
        <stp>##V3_BDHV12</stp>
        <stp>LAGIISR Index</stp>
        <stp>PX_LAST</stp>
        <stp>1950-01-01</stp>
        <stp>2020-03-12</stp>
        <stp>[Business_Cycle_Input_Data_Extended.xlsx]BC_Inputs!R2C37</stp>
        <stp>Direction</stp>
        <stp>V</stp>
        <stp>Period</stp>
        <stp>M</stp>
        <stp>Dates</stp>
        <stp>S</stp>
        <stp>cols=2;rows=733</stp>
        <tr r="AK2" s="1"/>
      </tp>
      <tp>
        <v>18294</v>
        <stp/>
        <stp>##V3_BDHV12</stp>
        <stp>MTSLYOY INDEX</stp>
        <stp>PX_LAST</stp>
        <stp>1950-01-01</stp>
        <stp>2020-03-12</stp>
        <stp>[Business_Cycle_Input_Data_Extended.xlsx]BC_Inputs!R2C31</stp>
        <stp>cols=2;rows=840</stp>
        <tr r="AE2" s="1"/>
      </tp>
      <tp>
        <v>24503</v>
        <stp/>
        <stp>##V3_BDHV12</stp>
        <stp>INJCJC INDEX</stp>
        <stp>PX_LAST</stp>
        <stp>1967-01-01</stp>
        <stp>2020-03-12</stp>
        <stp>[Business_Cycle_Input_Data_Extended.xlsx]BC_Inputs!R2C1</stp>
        <stp>Period</stp>
        <stp>M</stp>
        <stp>cols=2;rows=638</stp>
        <tr r="A2" s="1"/>
      </tp>
      <tp>
        <v>20851</v>
        <stp/>
        <stp>##V3_BDHV12</stp>
        <stp>LAGICPI INDEX</stp>
        <stp>PX_LAST</stp>
        <stp>1957-01-01</stp>
        <stp>2020-03-12</stp>
        <stp>[Business_Cycle_Input_Data_Extended.xlsx]BC_Inputs!R2C49</stp>
        <stp>Direction</stp>
        <stp>V</stp>
        <stp>Period</stp>
        <stp>M</stp>
        <stp>Dates</stp>
        <stp>S</stp>
        <stp>cols=2;rows=757</stp>
        <tr r="AW2" s="1"/>
      </tp>
      <tp>
        <v>-2.6864999399520459E-2</v>
        <stp/>
        <stp>##V3_BDHV12</stp>
        <stp>SPTSX Index</stp>
        <stp>DAY_TO_DAY_TOT_RETURN_GROSS_DVDS</stp>
        <stp>1994-02-28</stp>
        <stp>2020-03-12</stp>
        <stp>[Business_Cycle_Input_Data_Extended.xlsx]Factor_Returns!R2C7</stp>
        <stp>Period</stp>
        <stp>M</stp>
        <stp>Currency</stp>
        <stp>CAD</stp>
        <stp>Factor</stp>
        <stp>0.01</stp>
        <stp>Dates</stp>
        <stp>H</stp>
        <stp>cols=1;rows=313</stp>
        <tr r="G2" s="3"/>
      </tp>
      <tp>
        <v>18294</v>
        <stp/>
        <stp>##V3_BDHV12</stp>
        <stp>LAGIPRIM INDEX</stp>
        <stp>PX_LAST</stp>
        <stp>1950-01-01</stp>
        <stp>2020-03-12</stp>
        <stp>[Business_Cycle_Input_Data_Extended.xlsx]BC_Inputs!R2C40</stp>
        <stp>Direction</stp>
        <stp>V</stp>
        <stp>Period</stp>
        <stp>M</stp>
        <stp>Dates</stp>
        <stp>S</stp>
        <stp>cols=2;rows=841</stp>
        <tr r="AN2" s="1"/>
      </tp>
      <tp>
        <v>21581</v>
        <stp/>
        <stp>##V3_BDHV12</stp>
        <stp>NHSPS1 INDEX</stp>
        <stp>PX_LAST</stp>
        <stp>1959-01-01</stp>
        <stp>2020-03-12</stp>
        <stp>[Business_Cycle_Input_Data_Extended.xlsx]BC_Inputs!R2C10</stp>
        <stp>Period</stp>
        <stp>M</stp>
        <stp>cols=2;rows=733</stp>
        <tr r="J2" s="1"/>
      </tp>
      <tp>
        <v>21581</v>
        <stp/>
        <stp>##V3_BDHV12</stp>
        <stp>LAGICRED INDEX</stp>
        <stp>PX_LAST</stp>
        <stp>1959-01-01</stp>
        <stp>2020-03-12</stp>
        <stp>[Business_Cycle_Input_Data_Extended.xlsx]BC_Inputs!R2C46</stp>
        <stp>Direction</stp>
        <stp>V</stp>
        <stp>Period</stp>
        <stp>M</stp>
        <stp>Dates</stp>
        <stp>S</stp>
        <stp>cols=2;rows=733</stp>
        <tr r="AT2" s="1"/>
      </tp>
      <tp>
        <v>22677</v>
        <stp/>
        <stp>##V3_BDHV12</stp>
        <stp>FEDL01 INDEX</stp>
        <stp>PX_LAST</stp>
        <stp>1962-01-01</stp>
        <stp>2020-03-12</stp>
        <stp>[Business_Cycle_Input_Data_Extended.xlsx]BC_Inputs!R2C16</stp>
        <stp>Period</stp>
        <stp>M</stp>
        <stp>cols=2;rows=698</stp>
        <tr r="P2" s="1"/>
      </tp>
      <tp>
        <v>-6.1639998622238634E-3</v>
        <stp/>
        <stp>##V3_BDHV12</stp>
        <stp>LT01TRUU Index</stp>
        <stp>DAY_TO_DAY_TOT_RETURN_GROSS_DVDS</stp>
        <stp>1994-02-28</stp>
        <stp>2020-03-12</stp>
        <stp>[Business_Cycle_Input_Data_Extended.xlsx]Factor_Returns!R2C6</stp>
        <stp>Period</stp>
        <stp>M</stp>
        <stp>Currency</stp>
        <stp>CAD</stp>
        <stp>Factor</stp>
        <stp>0.01</stp>
        <stp>Dates</stp>
        <stp>H</stp>
        <stp>cols=1;rows=313</stp>
        <tr r="F2" s="3"/>
      </tp>
      <tp>
        <v>-2.7769999379292131E-3</v>
        <stp/>
        <stp>##V3_BDHV12</stp>
        <stp>M2US000$ Index</stp>
        <stp>DAY_TO_DAY_TOT_RETURN_GROSS_DVDS</stp>
        <stp>1994-02-28</stp>
        <stp>2020-03-12</stp>
        <stp>[Business_Cycle_Input_Data_Extended.xlsx]Factor_Returns!R2C3</stp>
        <stp>Period</stp>
        <stp>M</stp>
        <stp>Currency</stp>
        <stp>CAD</stp>
        <stp>Factor</stp>
        <stp>0.01</stp>
        <stp>Dates</stp>
        <stp>H</stp>
        <stp>cols=1;rows=313</stp>
        <tr r="C2" s="3"/>
      </tp>
      <tp>
        <v>-2.8789999356493351E-3</v>
        <stp/>
        <stp>##V3_BDHV12</stp>
        <stp>SPTRSGX Index</stp>
        <stp>DAY_TO_DAY_TOT_RETURN_GROSS_DVDS</stp>
        <stp>1994-02-28</stp>
        <stp>2020-03-12</stp>
        <stp>[Business_Cycle_Input_Data_Extended.xlsx]Factor_Returns!R2C4</stp>
        <stp>Period</stp>
        <stp>M</stp>
        <stp>Currency</stp>
        <stp>CAD</stp>
        <stp>Factor</stp>
        <stp>0.01</stp>
        <stp>Dates</stp>
        <stp>H</stp>
        <stp>cols=1;rows=313</stp>
        <tr r="D2" s="3"/>
      </tp>
      <tp>
        <v>16468</v>
        <stp/>
        <stp>##V3_BDHV12</stp>
        <stp>CCOSTOT INDEX</stp>
        <stp>PX_LAST</stp>
        <stp>1945-01-01</stp>
        <stp>2020-03-12</stp>
        <stp>[Business_Cycle_Input_Data_Extended.xlsx]BC_Inputs!R2C43</stp>
        <stp>Direction</stp>
        <stp>V</stp>
        <stp>Period</stp>
        <stp>M</stp>
        <stp>Dates</stp>
        <stp>S</stp>
        <stp>cols=2;rows=901</stp>
        <tr r="AQ2" s="1"/>
      </tp>
      <tp>
        <v>18294</v>
        <stp/>
        <stp>##V3_BDHV12</stp>
        <stp>USDUMEAN INDEX</stp>
        <stp>PX_LAST</stp>
        <stp>1950-01-01</stp>
        <stp>2020-03-12</stp>
        <stp>[Business_Cycle_Input_Data_Extended.xlsx]BC_Inputs!R2C34</stp>
        <stp>Direction</stp>
        <stp>V</stp>
        <stp>Period</stp>
        <stp>M</stp>
        <stp>Dates</stp>
        <stp>S</stp>
        <stp>cols=2;rows=842</stp>
        <tr r="AH2" s="1"/>
      </tp>
      <tp>
        <v>14976</v>
        <stp/>
        <stp>##V3_BDHV12</stp>
        <stp>USRINDEX Index</stp>
        <stp>PX_LAST</stp>
        <stp>1940-12-31</stp>
        <stp>2020-03-12</stp>
        <stp>[Business_Cycle_Input_Data_Extended.xlsx]BC_Inputs!R2C52</stp>
        <stp>Period</stp>
        <stp>M</stp>
        <stp>cols=2;rows=951</stp>
        <tr r="AZ2" s="1"/>
      </tp>
      <tp>
        <v>-1.2934999710880218E-2</v>
        <stp/>
        <stp>##V3_BDHV12</stp>
        <stp>SP5LVIT Index</stp>
        <stp>DAY_TO_DAY_TOT_RETURN_GROSS_DVDS</stp>
        <stp>1994-02-28</stp>
        <stp>2020-03-12</stp>
        <stp>[Business_Cycle_Input_Data_Extended.xlsx]Factor_Returns!R2C5</stp>
        <stp>Period</stp>
        <stp>M</stp>
        <stp>Currency</stp>
        <stp>CAD</stp>
        <stp>Factor</stp>
        <stp>0.01</stp>
        <stp>Dates</stp>
        <stp>H</stp>
        <stp>cols=1;rows=313</stp>
        <tr r="E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'Leading Indicators'!#REF!</c:f>
              <c:numCache>
                <c:formatCode>General</c:formatCode>
                <c:ptCount val="268"/>
                <c:pt idx="1">
                  <c:v>238.34</c:v>
                </c:pt>
                <c:pt idx="2">
                  <c:v>240.16</c:v>
                </c:pt>
                <c:pt idx="3">
                  <c:v>237.22</c:v>
                </c:pt>
                <c:pt idx="4">
                  <c:v>235.62</c:v>
                </c:pt>
                <c:pt idx="5">
                  <c:v>237.64</c:v>
                </c:pt>
                <c:pt idx="6">
                  <c:v>233.44</c:v>
                </c:pt>
                <c:pt idx="7">
                  <c:v>231.81</c:v>
                </c:pt>
                <c:pt idx="8">
                  <c:v>230.47</c:v>
                </c:pt>
                <c:pt idx="9">
                  <c:v>229.78</c:v>
                </c:pt>
                <c:pt idx="10">
                  <c:v>227.16</c:v>
                </c:pt>
                <c:pt idx="11">
                  <c:v>225.67</c:v>
                </c:pt>
                <c:pt idx="12">
                  <c:v>225.44</c:v>
                </c:pt>
                <c:pt idx="13">
                  <c:v>230.52</c:v>
                </c:pt>
                <c:pt idx="14">
                  <c:v>233.92</c:v>
                </c:pt>
                <c:pt idx="15">
                  <c:v>237.56</c:v>
                </c:pt>
                <c:pt idx="16">
                  <c:v>243.09</c:v>
                </c:pt>
                <c:pt idx="17">
                  <c:v>243.88</c:v>
                </c:pt>
                <c:pt idx="18">
                  <c:v>244.5</c:v>
                </c:pt>
                <c:pt idx="19">
                  <c:v>240.45</c:v>
                </c:pt>
                <c:pt idx="20">
                  <c:v>241.39</c:v>
                </c:pt>
                <c:pt idx="21">
                  <c:v>238.97</c:v>
                </c:pt>
                <c:pt idx="22">
                  <c:v>235.16</c:v>
                </c:pt>
                <c:pt idx="23">
                  <c:v>233.57</c:v>
                </c:pt>
                <c:pt idx="24">
                  <c:v>232.54</c:v>
                </c:pt>
                <c:pt idx="25">
                  <c:v>229.51</c:v>
                </c:pt>
                <c:pt idx="26">
                  <c:v>226.76</c:v>
                </c:pt>
                <c:pt idx="27">
                  <c:v>228.23</c:v>
                </c:pt>
                <c:pt idx="28">
                  <c:v>225.41</c:v>
                </c:pt>
                <c:pt idx="29">
                  <c:v>223.56</c:v>
                </c:pt>
                <c:pt idx="30">
                  <c:v>220.67</c:v>
                </c:pt>
                <c:pt idx="31">
                  <c:v>220.51</c:v>
                </c:pt>
                <c:pt idx="32">
                  <c:v>218.84</c:v>
                </c:pt>
                <c:pt idx="33">
                  <c:v>218.64</c:v>
                </c:pt>
                <c:pt idx="34">
                  <c:v>216.43</c:v>
                </c:pt>
                <c:pt idx="35">
                  <c:v>213.62</c:v>
                </c:pt>
                <c:pt idx="36">
                  <c:v>214.77</c:v>
                </c:pt>
                <c:pt idx="37">
                  <c:v>210.22</c:v>
                </c:pt>
                <c:pt idx="38">
                  <c:v>213.5</c:v>
                </c:pt>
                <c:pt idx="39">
                  <c:v>218.3</c:v>
                </c:pt>
                <c:pt idx="40">
                  <c:v>219.45</c:v>
                </c:pt>
                <c:pt idx="41">
                  <c:v>218.75</c:v>
                </c:pt>
                <c:pt idx="42">
                  <c:v>219.81</c:v>
                </c:pt>
                <c:pt idx="43">
                  <c:v>218.3</c:v>
                </c:pt>
                <c:pt idx="44">
                  <c:v>219.18</c:v>
                </c:pt>
                <c:pt idx="45">
                  <c:v>215.99</c:v>
                </c:pt>
                <c:pt idx="46">
                  <c:v>216.25</c:v>
                </c:pt>
                <c:pt idx="47">
                  <c:v>210.88</c:v>
                </c:pt>
                <c:pt idx="48">
                  <c:v>207.58</c:v>
                </c:pt>
                <c:pt idx="49">
                  <c:v>212.59</c:v>
                </c:pt>
                <c:pt idx="50">
                  <c:v>212.67</c:v>
                </c:pt>
                <c:pt idx="51">
                  <c:v>213.14</c:v>
                </c:pt>
                <c:pt idx="52">
                  <c:v>216.69</c:v>
                </c:pt>
                <c:pt idx="53">
                  <c:v>216.86</c:v>
                </c:pt>
                <c:pt idx="54">
                  <c:v>214.3</c:v>
                </c:pt>
                <c:pt idx="55">
                  <c:v>207.76</c:v>
                </c:pt>
                <c:pt idx="56">
                  <c:v>209.21</c:v>
                </c:pt>
                <c:pt idx="57">
                  <c:v>211.31</c:v>
                </c:pt>
                <c:pt idx="58">
                  <c:v>207.55</c:v>
                </c:pt>
                <c:pt idx="59">
                  <c:v>205.85</c:v>
                </c:pt>
                <c:pt idx="60">
                  <c:v>204.47</c:v>
                </c:pt>
                <c:pt idx="61">
                  <c:v>199.33</c:v>
                </c:pt>
                <c:pt idx="62">
                  <c:v>204.85</c:v>
                </c:pt>
                <c:pt idx="63">
                  <c:v>209.38</c:v>
                </c:pt>
                <c:pt idx="64">
                  <c:v>213.05</c:v>
                </c:pt>
                <c:pt idx="65">
                  <c:v>213.37</c:v>
                </c:pt>
                <c:pt idx="66">
                  <c:v>219.36</c:v>
                </c:pt>
                <c:pt idx="67">
                  <c:v>226.5</c:v>
                </c:pt>
                <c:pt idx="68">
                  <c:v>229.34</c:v>
                </c:pt>
                <c:pt idx="69">
                  <c:v>228.27</c:v>
                </c:pt>
                <c:pt idx="70">
                  <c:v>228.69</c:v>
                </c:pt>
                <c:pt idx="71">
                  <c:v>226.4</c:v>
                </c:pt>
                <c:pt idx="72">
                  <c:v>224.73</c:v>
                </c:pt>
                <c:pt idx="73">
                  <c:v>221.91</c:v>
                </c:pt>
                <c:pt idx="75">
                  <c:v>221.99</c:v>
                </c:pt>
                <c:pt idx="76">
                  <c:v>219.29</c:v>
                </c:pt>
                <c:pt idx="77">
                  <c:v>217.73</c:v>
                </c:pt>
                <c:pt idx="78">
                  <c:v>215.05</c:v>
                </c:pt>
                <c:pt idx="79">
                  <c:v>216</c:v>
                </c:pt>
                <c:pt idx="80">
                  <c:v>217.83</c:v>
                </c:pt>
                <c:pt idx="81">
                  <c:v>215.11</c:v>
                </c:pt>
                <c:pt idx="82">
                  <c:v>213.5</c:v>
                </c:pt>
                <c:pt idx="83">
                  <c:v>214.89</c:v>
                </c:pt>
                <c:pt idx="84">
                  <c:v>217.03</c:v>
                </c:pt>
                <c:pt idx="85">
                  <c:v>214.65</c:v>
                </c:pt>
                <c:pt idx="86">
                  <c:v>213.47</c:v>
                </c:pt>
                <c:pt idx="87">
                  <c:v>210.03</c:v>
                </c:pt>
                <c:pt idx="88">
                  <c:v>210.09</c:v>
                </c:pt>
                <c:pt idx="89">
                  <c:v>207.79</c:v>
                </c:pt>
                <c:pt idx="90">
                  <c:v>207.4</c:v>
                </c:pt>
                <c:pt idx="91">
                  <c:v>208.48</c:v>
                </c:pt>
                <c:pt idx="92">
                  <c:v>206.22</c:v>
                </c:pt>
                <c:pt idx="93">
                  <c:v>208.08</c:v>
                </c:pt>
                <c:pt idx="94">
                  <c:v>207.26</c:v>
                </c:pt>
                <c:pt idx="95">
                  <c:v>207.09</c:v>
                </c:pt>
                <c:pt idx="96">
                  <c:v>213.79</c:v>
                </c:pt>
                <c:pt idx="97">
                  <c:v>208.59</c:v>
                </c:pt>
                <c:pt idx="98">
                  <c:v>209.67</c:v>
                </c:pt>
                <c:pt idx="99">
                  <c:v>217.26</c:v>
                </c:pt>
                <c:pt idx="100">
                  <c:v>209.04</c:v>
                </c:pt>
                <c:pt idx="101">
                  <c:v>207.76</c:v>
                </c:pt>
                <c:pt idx="102">
                  <c:v>210.65</c:v>
                </c:pt>
                <c:pt idx="103">
                  <c:v>208.93</c:v>
                </c:pt>
                <c:pt idx="104">
                  <c:v>192.87</c:v>
                </c:pt>
                <c:pt idx="105">
                  <c:v>196.34</c:v>
                </c:pt>
                <c:pt idx="106">
                  <c:v>197.43</c:v>
                </c:pt>
                <c:pt idx="107">
                  <c:v>194.72</c:v>
                </c:pt>
                <c:pt idx="108">
                  <c:v>196.07</c:v>
                </c:pt>
                <c:pt idx="109">
                  <c:v>193.6</c:v>
                </c:pt>
                <c:pt idx="110">
                  <c:v>189.73</c:v>
                </c:pt>
                <c:pt idx="111">
                  <c:v>187.5</c:v>
                </c:pt>
                <c:pt idx="112">
                  <c:v>185.2</c:v>
                </c:pt>
                <c:pt idx="113">
                  <c:v>186.81</c:v>
                </c:pt>
                <c:pt idx="114">
                  <c:v>188.69</c:v>
                </c:pt>
                <c:pt idx="115">
                  <c:v>186.06</c:v>
                </c:pt>
                <c:pt idx="116">
                  <c:v>189.54</c:v>
                </c:pt>
                <c:pt idx="117">
                  <c:v>191.53</c:v>
                </c:pt>
                <c:pt idx="118">
                  <c:v>183.14</c:v>
                </c:pt>
                <c:pt idx="119">
                  <c:v>178.1</c:v>
                </c:pt>
                <c:pt idx="120">
                  <c:v>173.89</c:v>
                </c:pt>
                <c:pt idx="121">
                  <c:v>178.49</c:v>
                </c:pt>
                <c:pt idx="122">
                  <c:v>178.17</c:v>
                </c:pt>
                <c:pt idx="123">
                  <c:v>179.19</c:v>
                </c:pt>
                <c:pt idx="124">
                  <c:v>181.62</c:v>
                </c:pt>
                <c:pt idx="125">
                  <c:v>184.18</c:v>
                </c:pt>
                <c:pt idx="126">
                  <c:v>181.86</c:v>
                </c:pt>
                <c:pt idx="127">
                  <c:v>183.24</c:v>
                </c:pt>
                <c:pt idx="128">
                  <c:v>182.62</c:v>
                </c:pt>
                <c:pt idx="129">
                  <c:v>181.64</c:v>
                </c:pt>
                <c:pt idx="130">
                  <c:v>179.79</c:v>
                </c:pt>
                <c:pt idx="131">
                  <c:v>183.45</c:v>
                </c:pt>
                <c:pt idx="132">
                  <c:v>183.3</c:v>
                </c:pt>
                <c:pt idx="133">
                  <c:v>184.09</c:v>
                </c:pt>
                <c:pt idx="134">
                  <c:v>184.37</c:v>
                </c:pt>
                <c:pt idx="135">
                  <c:v>182.99</c:v>
                </c:pt>
                <c:pt idx="136">
                  <c:v>186.96</c:v>
                </c:pt>
                <c:pt idx="137">
                  <c:v>184.17</c:v>
                </c:pt>
                <c:pt idx="138">
                  <c:v>191.19</c:v>
                </c:pt>
                <c:pt idx="139">
                  <c:v>194.38</c:v>
                </c:pt>
                <c:pt idx="140">
                  <c:v>189.82</c:v>
                </c:pt>
                <c:pt idx="141">
                  <c:v>189.98</c:v>
                </c:pt>
                <c:pt idx="142">
                  <c:v>190.04</c:v>
                </c:pt>
                <c:pt idx="143">
                  <c:v>188.52</c:v>
                </c:pt>
                <c:pt idx="144">
                  <c:v>187.22</c:v>
                </c:pt>
                <c:pt idx="145">
                  <c:v>187.38</c:v>
                </c:pt>
                <c:pt idx="146">
                  <c:v>189.18</c:v>
                </c:pt>
                <c:pt idx="147">
                  <c:v>190.74</c:v>
                </c:pt>
                <c:pt idx="148">
                  <c:v>190.67</c:v>
                </c:pt>
                <c:pt idx="149">
                  <c:v>190.02</c:v>
                </c:pt>
                <c:pt idx="150">
                  <c:v>189.08</c:v>
                </c:pt>
                <c:pt idx="151">
                  <c:v>187.97</c:v>
                </c:pt>
                <c:pt idx="152">
                  <c:v>187.24</c:v>
                </c:pt>
                <c:pt idx="153">
                  <c:v>186.44</c:v>
                </c:pt>
                <c:pt idx="154">
                  <c:v>185.96</c:v>
                </c:pt>
                <c:pt idx="155">
                  <c:v>186.47</c:v>
                </c:pt>
                <c:pt idx="156">
                  <c:v>185.98</c:v>
                </c:pt>
                <c:pt idx="157">
                  <c:v>186.23</c:v>
                </c:pt>
                <c:pt idx="158">
                  <c:v>189.44</c:v>
                </c:pt>
                <c:pt idx="159">
                  <c:v>189.68</c:v>
                </c:pt>
                <c:pt idx="160">
                  <c:v>189.64</c:v>
                </c:pt>
                <c:pt idx="161">
                  <c:v>190.81</c:v>
                </c:pt>
                <c:pt idx="162">
                  <c:v>193.53</c:v>
                </c:pt>
                <c:pt idx="163">
                  <c:v>193.77</c:v>
                </c:pt>
                <c:pt idx="164">
                  <c:v>192.21</c:v>
                </c:pt>
                <c:pt idx="165">
                  <c:v>198.6</c:v>
                </c:pt>
                <c:pt idx="166">
                  <c:v>200.37</c:v>
                </c:pt>
                <c:pt idx="167">
                  <c:v>202.91</c:v>
                </c:pt>
                <c:pt idx="168">
                  <c:v>209.6</c:v>
                </c:pt>
                <c:pt idx="169">
                  <c:v>210.51</c:v>
                </c:pt>
                <c:pt idx="170">
                  <c:v>210.22</c:v>
                </c:pt>
                <c:pt idx="171">
                  <c:v>208.91</c:v>
                </c:pt>
                <c:pt idx="172">
                  <c:v>209.76</c:v>
                </c:pt>
                <c:pt idx="173">
                  <c:v>207.59</c:v>
                </c:pt>
                <c:pt idx="174">
                  <c:v>205.98</c:v>
                </c:pt>
                <c:pt idx="175">
                  <c:v>205.86</c:v>
                </c:pt>
                <c:pt idx="176">
                  <c:v>206.59</c:v>
                </c:pt>
                <c:pt idx="177">
                  <c:v>204.11</c:v>
                </c:pt>
                <c:pt idx="178">
                  <c:v>201.63</c:v>
                </c:pt>
                <c:pt idx="179">
                  <c:v>202.8</c:v>
                </c:pt>
                <c:pt idx="180">
                  <c:v>202.55</c:v>
                </c:pt>
                <c:pt idx="181">
                  <c:v>199.79</c:v>
                </c:pt>
                <c:pt idx="182">
                  <c:v>199.6</c:v>
                </c:pt>
                <c:pt idx="183">
                  <c:v>200.72</c:v>
                </c:pt>
                <c:pt idx="184">
                  <c:v>197.86</c:v>
                </c:pt>
                <c:pt idx="185">
                  <c:v>202.65</c:v>
                </c:pt>
                <c:pt idx="186">
                  <c:v>200.31</c:v>
                </c:pt>
                <c:pt idx="187">
                  <c:v>202.71</c:v>
                </c:pt>
                <c:pt idx="188">
                  <c:v>205.42</c:v>
                </c:pt>
                <c:pt idx="189">
                  <c:v>211</c:v>
                </c:pt>
                <c:pt idx="190">
                  <c:v>211.69</c:v>
                </c:pt>
                <c:pt idx="191">
                  <c:v>213.04</c:v>
                </c:pt>
                <c:pt idx="192">
                  <c:v>214.33</c:v>
                </c:pt>
                <c:pt idx="193">
                  <c:v>213.87</c:v>
                </c:pt>
                <c:pt idx="194">
                  <c:v>215.11</c:v>
                </c:pt>
                <c:pt idx="195">
                  <c:v>217.31</c:v>
                </c:pt>
                <c:pt idx="196">
                  <c:v>216.72</c:v>
                </c:pt>
                <c:pt idx="197">
                  <c:v>215.47</c:v>
                </c:pt>
                <c:pt idx="198">
                  <c:v>218.14</c:v>
                </c:pt>
                <c:pt idx="199">
                  <c:v>214.89</c:v>
                </c:pt>
                <c:pt idx="200">
                  <c:v>212.45</c:v>
                </c:pt>
                <c:pt idx="201">
                  <c:v>211.27</c:v>
                </c:pt>
                <c:pt idx="202">
                  <c:v>208.7</c:v>
                </c:pt>
                <c:pt idx="203">
                  <c:v>217.95</c:v>
                </c:pt>
                <c:pt idx="204">
                  <c:v>216.85</c:v>
                </c:pt>
                <c:pt idx="205">
                  <c:v>213.65</c:v>
                </c:pt>
                <c:pt idx="206">
                  <c:v>216.15</c:v>
                </c:pt>
                <c:pt idx="207">
                  <c:v>210.94</c:v>
                </c:pt>
                <c:pt idx="208">
                  <c:v>210.55</c:v>
                </c:pt>
                <c:pt idx="209">
                  <c:v>211.83</c:v>
                </c:pt>
                <c:pt idx="210">
                  <c:v>210.01</c:v>
                </c:pt>
                <c:pt idx="211">
                  <c:v>210.31</c:v>
                </c:pt>
                <c:pt idx="212">
                  <c:v>210.59</c:v>
                </c:pt>
                <c:pt idx="213">
                  <c:v>204.72</c:v>
                </c:pt>
                <c:pt idx="214">
                  <c:v>202.82</c:v>
                </c:pt>
                <c:pt idx="215">
                  <c:v>202.24</c:v>
                </c:pt>
                <c:pt idx="216">
                  <c:v>201.32</c:v>
                </c:pt>
                <c:pt idx="217">
                  <c:v>199.63</c:v>
                </c:pt>
                <c:pt idx="218">
                  <c:v>205.73</c:v>
                </c:pt>
                <c:pt idx="219">
                  <c:v>204.61</c:v>
                </c:pt>
                <c:pt idx="220">
                  <c:v>205.75</c:v>
                </c:pt>
                <c:pt idx="221">
                  <c:v>203.3</c:v>
                </c:pt>
                <c:pt idx="222">
                  <c:v>204.02</c:v>
                </c:pt>
                <c:pt idx="223">
                  <c:v>201.74</c:v>
                </c:pt>
                <c:pt idx="224">
                  <c:v>199</c:v>
                </c:pt>
                <c:pt idx="225">
                  <c:v>202.02</c:v>
                </c:pt>
                <c:pt idx="226">
                  <c:v>201.52</c:v>
                </c:pt>
                <c:pt idx="227">
                  <c:v>198.63</c:v>
                </c:pt>
                <c:pt idx="228">
                  <c:v>199.26</c:v>
                </c:pt>
                <c:pt idx="229">
                  <c:v>199.48</c:v>
                </c:pt>
                <c:pt idx="230">
                  <c:v>199.29</c:v>
                </c:pt>
                <c:pt idx="231">
                  <c:v>200.88</c:v>
                </c:pt>
                <c:pt idx="232">
                  <c:v>202.06</c:v>
                </c:pt>
                <c:pt idx="233">
                  <c:v>202.5</c:v>
                </c:pt>
                <c:pt idx="234">
                  <c:v>202.67</c:v>
                </c:pt>
                <c:pt idx="235">
                  <c:v>203.09</c:v>
                </c:pt>
                <c:pt idx="236">
                  <c:v>205.99</c:v>
                </c:pt>
                <c:pt idx="237">
                  <c:v>204.4</c:v>
                </c:pt>
                <c:pt idx="238">
                  <c:v>202.07</c:v>
                </c:pt>
                <c:pt idx="239">
                  <c:v>203.48</c:v>
                </c:pt>
                <c:pt idx="240">
                  <c:v>205.85</c:v>
                </c:pt>
                <c:pt idx="241">
                  <c:v>206.38</c:v>
                </c:pt>
                <c:pt idx="242">
                  <c:v>207.81</c:v>
                </c:pt>
                <c:pt idx="243">
                  <c:v>206.68</c:v>
                </c:pt>
                <c:pt idx="244">
                  <c:v>208.44</c:v>
                </c:pt>
                <c:pt idx="245">
                  <c:v>212.24</c:v>
                </c:pt>
                <c:pt idx="246">
                  <c:v>213.41</c:v>
                </c:pt>
                <c:pt idx="247">
                  <c:v>212.27</c:v>
                </c:pt>
                <c:pt idx="248">
                  <c:v>217.44</c:v>
                </c:pt>
                <c:pt idx="249">
                  <c:v>212.98</c:v>
                </c:pt>
                <c:pt idx="250">
                  <c:v>217.28</c:v>
                </c:pt>
                <c:pt idx="251">
                  <c:v>221.71</c:v>
                </c:pt>
                <c:pt idx="252">
                  <c:v>219.54</c:v>
                </c:pt>
                <c:pt idx="253">
                  <c:v>221.24</c:v>
                </c:pt>
                <c:pt idx="254">
                  <c:v>223.37</c:v>
                </c:pt>
                <c:pt idx="255">
                  <c:v>224.22</c:v>
                </c:pt>
                <c:pt idx="256">
                  <c:v>222.75</c:v>
                </c:pt>
                <c:pt idx="257">
                  <c:v>224.59</c:v>
                </c:pt>
                <c:pt idx="258">
                  <c:v>224.09</c:v>
                </c:pt>
                <c:pt idx="259">
                  <c:v>223.57</c:v>
                </c:pt>
                <c:pt idx="260">
                  <c:v>223.97</c:v>
                </c:pt>
                <c:pt idx="261">
                  <c:v>223.15</c:v>
                </c:pt>
                <c:pt idx="262">
                  <c:v>218.88</c:v>
                </c:pt>
                <c:pt idx="263">
                  <c:v>216.73</c:v>
                </c:pt>
                <c:pt idx="264">
                  <c:v>212.48</c:v>
                </c:pt>
                <c:pt idx="265">
                  <c:v>211.47</c:v>
                </c:pt>
                <c:pt idx="266">
                  <c:v>209.2</c:v>
                </c:pt>
                <c:pt idx="267">
                  <c:v>202.88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'Leading Indicators'!#REF!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'Leading Indicators'!#REF!</c15:sqref>
                        </c15:formulaRef>
                      </c:ext>
                    </c:extLst>
                    <c:numCache>
                      <c:formatCode>m/d/yyyy</c:formatCode>
                      <c:ptCount val="268"/>
                      <c:pt idx="0">
                        <c:v>43549</c:v>
                      </c:pt>
                      <c:pt idx="1">
                        <c:v>43546</c:v>
                      </c:pt>
                      <c:pt idx="2">
                        <c:v>43545</c:v>
                      </c:pt>
                      <c:pt idx="3">
                        <c:v>43544</c:v>
                      </c:pt>
                      <c:pt idx="4">
                        <c:v>43543</c:v>
                      </c:pt>
                      <c:pt idx="5">
                        <c:v>43542</c:v>
                      </c:pt>
                      <c:pt idx="6">
                        <c:v>43539</c:v>
                      </c:pt>
                      <c:pt idx="7">
                        <c:v>43538</c:v>
                      </c:pt>
                      <c:pt idx="8">
                        <c:v>43537</c:v>
                      </c:pt>
                      <c:pt idx="9">
                        <c:v>43536</c:v>
                      </c:pt>
                      <c:pt idx="10">
                        <c:v>43535</c:v>
                      </c:pt>
                      <c:pt idx="11">
                        <c:v>43532</c:v>
                      </c:pt>
                      <c:pt idx="12">
                        <c:v>43531</c:v>
                      </c:pt>
                      <c:pt idx="13">
                        <c:v>43530</c:v>
                      </c:pt>
                      <c:pt idx="14">
                        <c:v>43529</c:v>
                      </c:pt>
                      <c:pt idx="15">
                        <c:v>43528</c:v>
                      </c:pt>
                      <c:pt idx="16">
                        <c:v>43525</c:v>
                      </c:pt>
                      <c:pt idx="17">
                        <c:v>43524</c:v>
                      </c:pt>
                      <c:pt idx="18">
                        <c:v>43523</c:v>
                      </c:pt>
                      <c:pt idx="19">
                        <c:v>43522</c:v>
                      </c:pt>
                      <c:pt idx="20">
                        <c:v>43521</c:v>
                      </c:pt>
                      <c:pt idx="21">
                        <c:v>43518</c:v>
                      </c:pt>
                      <c:pt idx="22">
                        <c:v>43517</c:v>
                      </c:pt>
                      <c:pt idx="23">
                        <c:v>43516</c:v>
                      </c:pt>
                      <c:pt idx="24">
                        <c:v>43515</c:v>
                      </c:pt>
                      <c:pt idx="25">
                        <c:v>43511</c:v>
                      </c:pt>
                      <c:pt idx="26">
                        <c:v>43510</c:v>
                      </c:pt>
                      <c:pt idx="27">
                        <c:v>43509</c:v>
                      </c:pt>
                      <c:pt idx="28">
                        <c:v>43508</c:v>
                      </c:pt>
                      <c:pt idx="29">
                        <c:v>43507</c:v>
                      </c:pt>
                      <c:pt idx="30">
                        <c:v>43504</c:v>
                      </c:pt>
                      <c:pt idx="31">
                        <c:v>43503</c:v>
                      </c:pt>
                      <c:pt idx="32">
                        <c:v>43502</c:v>
                      </c:pt>
                      <c:pt idx="33">
                        <c:v>43501</c:v>
                      </c:pt>
                      <c:pt idx="34">
                        <c:v>43500</c:v>
                      </c:pt>
                      <c:pt idx="35">
                        <c:v>43497</c:v>
                      </c:pt>
                      <c:pt idx="36">
                        <c:v>43496</c:v>
                      </c:pt>
                      <c:pt idx="37">
                        <c:v>43495</c:v>
                      </c:pt>
                      <c:pt idx="38">
                        <c:v>43494</c:v>
                      </c:pt>
                      <c:pt idx="39">
                        <c:v>43493</c:v>
                      </c:pt>
                      <c:pt idx="40">
                        <c:v>43490</c:v>
                      </c:pt>
                      <c:pt idx="41">
                        <c:v>43489</c:v>
                      </c:pt>
                      <c:pt idx="42">
                        <c:v>43488</c:v>
                      </c:pt>
                      <c:pt idx="43">
                        <c:v>43487</c:v>
                      </c:pt>
                      <c:pt idx="44">
                        <c:v>43483</c:v>
                      </c:pt>
                      <c:pt idx="45">
                        <c:v>43482</c:v>
                      </c:pt>
                      <c:pt idx="46">
                        <c:v>43481</c:v>
                      </c:pt>
                      <c:pt idx="47">
                        <c:v>43480</c:v>
                      </c:pt>
                      <c:pt idx="48">
                        <c:v>43479</c:v>
                      </c:pt>
                      <c:pt idx="49">
                        <c:v>43476</c:v>
                      </c:pt>
                      <c:pt idx="50">
                        <c:v>43475</c:v>
                      </c:pt>
                      <c:pt idx="51">
                        <c:v>43474</c:v>
                      </c:pt>
                      <c:pt idx="52">
                        <c:v>43473</c:v>
                      </c:pt>
                      <c:pt idx="53">
                        <c:v>43472</c:v>
                      </c:pt>
                      <c:pt idx="54">
                        <c:v>43469</c:v>
                      </c:pt>
                      <c:pt idx="55">
                        <c:v>43468</c:v>
                      </c:pt>
                      <c:pt idx="56">
                        <c:v>43467</c:v>
                      </c:pt>
                      <c:pt idx="57">
                        <c:v>43465</c:v>
                      </c:pt>
                      <c:pt idx="58">
                        <c:v>43462</c:v>
                      </c:pt>
                      <c:pt idx="59">
                        <c:v>43461</c:v>
                      </c:pt>
                      <c:pt idx="60">
                        <c:v>43460</c:v>
                      </c:pt>
                      <c:pt idx="61">
                        <c:v>43458</c:v>
                      </c:pt>
                      <c:pt idx="62">
                        <c:v>43455</c:v>
                      </c:pt>
                      <c:pt idx="63">
                        <c:v>43454</c:v>
                      </c:pt>
                      <c:pt idx="64">
                        <c:v>43453</c:v>
                      </c:pt>
                      <c:pt idx="65">
                        <c:v>43452</c:v>
                      </c:pt>
                      <c:pt idx="66">
                        <c:v>43451</c:v>
                      </c:pt>
                      <c:pt idx="67">
                        <c:v>43448</c:v>
                      </c:pt>
                      <c:pt idx="68">
                        <c:v>43447</c:v>
                      </c:pt>
                      <c:pt idx="69">
                        <c:v>43446</c:v>
                      </c:pt>
                      <c:pt idx="70">
                        <c:v>43445</c:v>
                      </c:pt>
                      <c:pt idx="71">
                        <c:v>43444</c:v>
                      </c:pt>
                      <c:pt idx="72">
                        <c:v>43441</c:v>
                      </c:pt>
                      <c:pt idx="73">
                        <c:v>43440</c:v>
                      </c:pt>
                      <c:pt idx="74">
                        <c:v>43439</c:v>
                      </c:pt>
                      <c:pt idx="75">
                        <c:v>43438</c:v>
                      </c:pt>
                      <c:pt idx="76">
                        <c:v>43437</c:v>
                      </c:pt>
                      <c:pt idx="77">
                        <c:v>43434</c:v>
                      </c:pt>
                      <c:pt idx="78">
                        <c:v>43433</c:v>
                      </c:pt>
                      <c:pt idx="79">
                        <c:v>43432</c:v>
                      </c:pt>
                      <c:pt idx="80">
                        <c:v>43431</c:v>
                      </c:pt>
                      <c:pt idx="81">
                        <c:v>43430</c:v>
                      </c:pt>
                      <c:pt idx="82">
                        <c:v>43427</c:v>
                      </c:pt>
                      <c:pt idx="83">
                        <c:v>43425</c:v>
                      </c:pt>
                      <c:pt idx="84">
                        <c:v>43424</c:v>
                      </c:pt>
                      <c:pt idx="85">
                        <c:v>43423</c:v>
                      </c:pt>
                      <c:pt idx="86">
                        <c:v>43420</c:v>
                      </c:pt>
                      <c:pt idx="87">
                        <c:v>43419</c:v>
                      </c:pt>
                      <c:pt idx="88">
                        <c:v>43418</c:v>
                      </c:pt>
                      <c:pt idx="89">
                        <c:v>43417</c:v>
                      </c:pt>
                      <c:pt idx="90">
                        <c:v>43416</c:v>
                      </c:pt>
                      <c:pt idx="91">
                        <c:v>43413</c:v>
                      </c:pt>
                      <c:pt idx="92">
                        <c:v>43412</c:v>
                      </c:pt>
                      <c:pt idx="93">
                        <c:v>43411</c:v>
                      </c:pt>
                      <c:pt idx="94">
                        <c:v>43410</c:v>
                      </c:pt>
                      <c:pt idx="95">
                        <c:v>43409</c:v>
                      </c:pt>
                      <c:pt idx="96">
                        <c:v>43406</c:v>
                      </c:pt>
                      <c:pt idx="97">
                        <c:v>43405</c:v>
                      </c:pt>
                      <c:pt idx="98">
                        <c:v>43404</c:v>
                      </c:pt>
                      <c:pt idx="99">
                        <c:v>43403</c:v>
                      </c:pt>
                      <c:pt idx="100">
                        <c:v>43402</c:v>
                      </c:pt>
                      <c:pt idx="101">
                        <c:v>43399</c:v>
                      </c:pt>
                      <c:pt idx="102">
                        <c:v>43398</c:v>
                      </c:pt>
                      <c:pt idx="103">
                        <c:v>43397</c:v>
                      </c:pt>
                      <c:pt idx="104">
                        <c:v>43396</c:v>
                      </c:pt>
                      <c:pt idx="105">
                        <c:v>43395</c:v>
                      </c:pt>
                      <c:pt idx="106">
                        <c:v>43392</c:v>
                      </c:pt>
                      <c:pt idx="107">
                        <c:v>43391</c:v>
                      </c:pt>
                      <c:pt idx="108">
                        <c:v>43390</c:v>
                      </c:pt>
                      <c:pt idx="109">
                        <c:v>43389</c:v>
                      </c:pt>
                      <c:pt idx="110">
                        <c:v>43388</c:v>
                      </c:pt>
                      <c:pt idx="111">
                        <c:v>43385</c:v>
                      </c:pt>
                      <c:pt idx="112">
                        <c:v>43384</c:v>
                      </c:pt>
                      <c:pt idx="113">
                        <c:v>43383</c:v>
                      </c:pt>
                      <c:pt idx="114">
                        <c:v>43382</c:v>
                      </c:pt>
                      <c:pt idx="115">
                        <c:v>43381</c:v>
                      </c:pt>
                      <c:pt idx="116">
                        <c:v>43378</c:v>
                      </c:pt>
                      <c:pt idx="117">
                        <c:v>43377</c:v>
                      </c:pt>
                      <c:pt idx="118">
                        <c:v>43376</c:v>
                      </c:pt>
                      <c:pt idx="119">
                        <c:v>43375</c:v>
                      </c:pt>
                      <c:pt idx="120">
                        <c:v>43374</c:v>
                      </c:pt>
                      <c:pt idx="121">
                        <c:v>43371</c:v>
                      </c:pt>
                      <c:pt idx="122">
                        <c:v>43370</c:v>
                      </c:pt>
                      <c:pt idx="123">
                        <c:v>43369</c:v>
                      </c:pt>
                      <c:pt idx="124">
                        <c:v>43368</c:v>
                      </c:pt>
                      <c:pt idx="125">
                        <c:v>43367</c:v>
                      </c:pt>
                      <c:pt idx="126">
                        <c:v>43364</c:v>
                      </c:pt>
                      <c:pt idx="127">
                        <c:v>43363</c:v>
                      </c:pt>
                      <c:pt idx="128">
                        <c:v>43362</c:v>
                      </c:pt>
                      <c:pt idx="129">
                        <c:v>43361</c:v>
                      </c:pt>
                      <c:pt idx="130">
                        <c:v>43360</c:v>
                      </c:pt>
                      <c:pt idx="131">
                        <c:v>43357</c:v>
                      </c:pt>
                      <c:pt idx="132">
                        <c:v>43356</c:v>
                      </c:pt>
                      <c:pt idx="133">
                        <c:v>43355</c:v>
                      </c:pt>
                      <c:pt idx="134">
                        <c:v>43354</c:v>
                      </c:pt>
                      <c:pt idx="135">
                        <c:v>43353</c:v>
                      </c:pt>
                      <c:pt idx="136">
                        <c:v>43350</c:v>
                      </c:pt>
                      <c:pt idx="137">
                        <c:v>43349</c:v>
                      </c:pt>
                      <c:pt idx="138">
                        <c:v>43348</c:v>
                      </c:pt>
                      <c:pt idx="139">
                        <c:v>43347</c:v>
                      </c:pt>
                      <c:pt idx="140">
                        <c:v>43343</c:v>
                      </c:pt>
                      <c:pt idx="141">
                        <c:v>43342</c:v>
                      </c:pt>
                      <c:pt idx="142">
                        <c:v>43341</c:v>
                      </c:pt>
                      <c:pt idx="143">
                        <c:v>43340</c:v>
                      </c:pt>
                      <c:pt idx="144">
                        <c:v>43339</c:v>
                      </c:pt>
                      <c:pt idx="145">
                        <c:v>43336</c:v>
                      </c:pt>
                      <c:pt idx="146">
                        <c:v>43335</c:v>
                      </c:pt>
                      <c:pt idx="147">
                        <c:v>43334</c:v>
                      </c:pt>
                      <c:pt idx="148">
                        <c:v>43333</c:v>
                      </c:pt>
                      <c:pt idx="149">
                        <c:v>43332</c:v>
                      </c:pt>
                      <c:pt idx="150">
                        <c:v>43329</c:v>
                      </c:pt>
                      <c:pt idx="151">
                        <c:v>43328</c:v>
                      </c:pt>
                      <c:pt idx="152">
                        <c:v>43327</c:v>
                      </c:pt>
                      <c:pt idx="153">
                        <c:v>43326</c:v>
                      </c:pt>
                      <c:pt idx="154">
                        <c:v>43325</c:v>
                      </c:pt>
                      <c:pt idx="155">
                        <c:v>43322</c:v>
                      </c:pt>
                      <c:pt idx="156">
                        <c:v>43321</c:v>
                      </c:pt>
                      <c:pt idx="157">
                        <c:v>43320</c:v>
                      </c:pt>
                      <c:pt idx="158">
                        <c:v>43319</c:v>
                      </c:pt>
                      <c:pt idx="159">
                        <c:v>43318</c:v>
                      </c:pt>
                      <c:pt idx="160">
                        <c:v>43315</c:v>
                      </c:pt>
                      <c:pt idx="161">
                        <c:v>43314</c:v>
                      </c:pt>
                      <c:pt idx="162">
                        <c:v>43313</c:v>
                      </c:pt>
                      <c:pt idx="163">
                        <c:v>43312</c:v>
                      </c:pt>
                      <c:pt idx="164">
                        <c:v>43311</c:v>
                      </c:pt>
                      <c:pt idx="165">
                        <c:v>43308</c:v>
                      </c:pt>
                      <c:pt idx="166">
                        <c:v>43307</c:v>
                      </c:pt>
                      <c:pt idx="167">
                        <c:v>43306</c:v>
                      </c:pt>
                      <c:pt idx="168">
                        <c:v>43305</c:v>
                      </c:pt>
                      <c:pt idx="169">
                        <c:v>43304</c:v>
                      </c:pt>
                      <c:pt idx="170">
                        <c:v>43301</c:v>
                      </c:pt>
                      <c:pt idx="171">
                        <c:v>43300</c:v>
                      </c:pt>
                      <c:pt idx="172">
                        <c:v>43299</c:v>
                      </c:pt>
                      <c:pt idx="173">
                        <c:v>43298</c:v>
                      </c:pt>
                      <c:pt idx="174">
                        <c:v>43297</c:v>
                      </c:pt>
                      <c:pt idx="175">
                        <c:v>43294</c:v>
                      </c:pt>
                      <c:pt idx="176">
                        <c:v>43293</c:v>
                      </c:pt>
                      <c:pt idx="177">
                        <c:v>43292</c:v>
                      </c:pt>
                      <c:pt idx="178">
                        <c:v>43291</c:v>
                      </c:pt>
                      <c:pt idx="179">
                        <c:v>43290</c:v>
                      </c:pt>
                      <c:pt idx="180">
                        <c:v>43287</c:v>
                      </c:pt>
                      <c:pt idx="181">
                        <c:v>43286</c:v>
                      </c:pt>
                      <c:pt idx="182">
                        <c:v>43284</c:v>
                      </c:pt>
                      <c:pt idx="183">
                        <c:v>43283</c:v>
                      </c:pt>
                      <c:pt idx="184">
                        <c:v>43280</c:v>
                      </c:pt>
                      <c:pt idx="185">
                        <c:v>43279</c:v>
                      </c:pt>
                      <c:pt idx="186">
                        <c:v>43278</c:v>
                      </c:pt>
                      <c:pt idx="187">
                        <c:v>43277</c:v>
                      </c:pt>
                      <c:pt idx="188">
                        <c:v>43276</c:v>
                      </c:pt>
                      <c:pt idx="189">
                        <c:v>43273</c:v>
                      </c:pt>
                      <c:pt idx="190">
                        <c:v>43272</c:v>
                      </c:pt>
                      <c:pt idx="191">
                        <c:v>43271</c:v>
                      </c:pt>
                      <c:pt idx="192">
                        <c:v>43270</c:v>
                      </c:pt>
                      <c:pt idx="193">
                        <c:v>43269</c:v>
                      </c:pt>
                      <c:pt idx="194">
                        <c:v>43266</c:v>
                      </c:pt>
                      <c:pt idx="195">
                        <c:v>43265</c:v>
                      </c:pt>
                      <c:pt idx="196">
                        <c:v>43264</c:v>
                      </c:pt>
                      <c:pt idx="197">
                        <c:v>43263</c:v>
                      </c:pt>
                      <c:pt idx="198">
                        <c:v>43262</c:v>
                      </c:pt>
                      <c:pt idx="199">
                        <c:v>43259</c:v>
                      </c:pt>
                      <c:pt idx="200">
                        <c:v>43258</c:v>
                      </c:pt>
                      <c:pt idx="201">
                        <c:v>43257</c:v>
                      </c:pt>
                      <c:pt idx="202">
                        <c:v>43256</c:v>
                      </c:pt>
                      <c:pt idx="203">
                        <c:v>43255</c:v>
                      </c:pt>
                      <c:pt idx="204">
                        <c:v>43252</c:v>
                      </c:pt>
                      <c:pt idx="205">
                        <c:v>43251</c:v>
                      </c:pt>
                      <c:pt idx="206">
                        <c:v>43250</c:v>
                      </c:pt>
                      <c:pt idx="207">
                        <c:v>43249</c:v>
                      </c:pt>
                      <c:pt idx="208">
                        <c:v>43245</c:v>
                      </c:pt>
                      <c:pt idx="209">
                        <c:v>43244</c:v>
                      </c:pt>
                      <c:pt idx="210">
                        <c:v>43243</c:v>
                      </c:pt>
                      <c:pt idx="211">
                        <c:v>43242</c:v>
                      </c:pt>
                      <c:pt idx="212">
                        <c:v>43241</c:v>
                      </c:pt>
                      <c:pt idx="213">
                        <c:v>43238</c:v>
                      </c:pt>
                      <c:pt idx="214">
                        <c:v>43237</c:v>
                      </c:pt>
                      <c:pt idx="215">
                        <c:v>43236</c:v>
                      </c:pt>
                      <c:pt idx="216">
                        <c:v>43235</c:v>
                      </c:pt>
                      <c:pt idx="217">
                        <c:v>43234</c:v>
                      </c:pt>
                      <c:pt idx="218">
                        <c:v>43231</c:v>
                      </c:pt>
                      <c:pt idx="219">
                        <c:v>43230</c:v>
                      </c:pt>
                      <c:pt idx="220">
                        <c:v>43229</c:v>
                      </c:pt>
                      <c:pt idx="221">
                        <c:v>43228</c:v>
                      </c:pt>
                      <c:pt idx="222">
                        <c:v>43227</c:v>
                      </c:pt>
                      <c:pt idx="223">
                        <c:v>43224</c:v>
                      </c:pt>
                      <c:pt idx="224">
                        <c:v>43223</c:v>
                      </c:pt>
                      <c:pt idx="225">
                        <c:v>43222</c:v>
                      </c:pt>
                      <c:pt idx="226">
                        <c:v>43221</c:v>
                      </c:pt>
                      <c:pt idx="227">
                        <c:v>43220</c:v>
                      </c:pt>
                      <c:pt idx="228">
                        <c:v>43217</c:v>
                      </c:pt>
                      <c:pt idx="229">
                        <c:v>43216</c:v>
                      </c:pt>
                      <c:pt idx="230">
                        <c:v>43215</c:v>
                      </c:pt>
                      <c:pt idx="231">
                        <c:v>43214</c:v>
                      </c:pt>
                      <c:pt idx="232">
                        <c:v>43213</c:v>
                      </c:pt>
                      <c:pt idx="233">
                        <c:v>43210</c:v>
                      </c:pt>
                      <c:pt idx="234">
                        <c:v>43209</c:v>
                      </c:pt>
                      <c:pt idx="235">
                        <c:v>43208</c:v>
                      </c:pt>
                      <c:pt idx="236">
                        <c:v>43207</c:v>
                      </c:pt>
                      <c:pt idx="237">
                        <c:v>43206</c:v>
                      </c:pt>
                      <c:pt idx="238">
                        <c:v>43203</c:v>
                      </c:pt>
                      <c:pt idx="239">
                        <c:v>43202</c:v>
                      </c:pt>
                      <c:pt idx="240">
                        <c:v>43201</c:v>
                      </c:pt>
                      <c:pt idx="241">
                        <c:v>43200</c:v>
                      </c:pt>
                      <c:pt idx="242">
                        <c:v>43199</c:v>
                      </c:pt>
                      <c:pt idx="243">
                        <c:v>43196</c:v>
                      </c:pt>
                      <c:pt idx="244">
                        <c:v>43195</c:v>
                      </c:pt>
                      <c:pt idx="245">
                        <c:v>43194</c:v>
                      </c:pt>
                      <c:pt idx="246">
                        <c:v>43193</c:v>
                      </c:pt>
                      <c:pt idx="247">
                        <c:v>43192</c:v>
                      </c:pt>
                      <c:pt idx="248">
                        <c:v>43188</c:v>
                      </c:pt>
                      <c:pt idx="249">
                        <c:v>43187</c:v>
                      </c:pt>
                      <c:pt idx="250">
                        <c:v>43186</c:v>
                      </c:pt>
                      <c:pt idx="251">
                        <c:v>43185</c:v>
                      </c:pt>
                      <c:pt idx="252">
                        <c:v>43182</c:v>
                      </c:pt>
                      <c:pt idx="253">
                        <c:v>43181</c:v>
                      </c:pt>
                      <c:pt idx="254">
                        <c:v>43180</c:v>
                      </c:pt>
                      <c:pt idx="255">
                        <c:v>43179</c:v>
                      </c:pt>
                      <c:pt idx="256">
                        <c:v>43178</c:v>
                      </c:pt>
                      <c:pt idx="257">
                        <c:v>43175</c:v>
                      </c:pt>
                      <c:pt idx="258">
                        <c:v>43174</c:v>
                      </c:pt>
                      <c:pt idx="259">
                        <c:v>43173</c:v>
                      </c:pt>
                      <c:pt idx="260">
                        <c:v>43172</c:v>
                      </c:pt>
                      <c:pt idx="261">
                        <c:v>43171</c:v>
                      </c:pt>
                      <c:pt idx="262">
                        <c:v>43168</c:v>
                      </c:pt>
                      <c:pt idx="263">
                        <c:v>43167</c:v>
                      </c:pt>
                      <c:pt idx="264">
                        <c:v>43166</c:v>
                      </c:pt>
                      <c:pt idx="265">
                        <c:v>43165</c:v>
                      </c:pt>
                      <c:pt idx="266">
                        <c:v>43164</c:v>
                      </c:pt>
                      <c:pt idx="267">
                        <c:v>43161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5F2-4AFE-99B7-071FF11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46272"/>
        <c:axId val="42004117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'Leading Indicators'!#REF!</c:f>
              <c:numCache>
                <c:formatCode>General</c:formatCode>
                <c:ptCount val="268"/>
                <c:pt idx="1">
                  <c:v>2.4390000000000001</c:v>
                </c:pt>
                <c:pt idx="2">
                  <c:v>2.5369000000000002</c:v>
                </c:pt>
                <c:pt idx="3">
                  <c:v>2.5263</c:v>
                </c:pt>
                <c:pt idx="4">
                  <c:v>2.6122999999999998</c:v>
                </c:pt>
                <c:pt idx="5">
                  <c:v>2.6032999999999999</c:v>
                </c:pt>
                <c:pt idx="6">
                  <c:v>2.5871</c:v>
                </c:pt>
                <c:pt idx="7">
                  <c:v>2.6303000000000001</c:v>
                </c:pt>
                <c:pt idx="8">
                  <c:v>2.6213000000000002</c:v>
                </c:pt>
                <c:pt idx="9">
                  <c:v>2.6015000000000001</c:v>
                </c:pt>
                <c:pt idx="10">
                  <c:v>2.6393</c:v>
                </c:pt>
                <c:pt idx="11">
                  <c:v>2.6284999999999998</c:v>
                </c:pt>
                <c:pt idx="12">
                  <c:v>2.6393</c:v>
                </c:pt>
                <c:pt idx="13">
                  <c:v>2.6934</c:v>
                </c:pt>
                <c:pt idx="14">
                  <c:v>2.7168999999999999</c:v>
                </c:pt>
                <c:pt idx="15">
                  <c:v>2.7223000000000002</c:v>
                </c:pt>
                <c:pt idx="16">
                  <c:v>2.7530999999999999</c:v>
                </c:pt>
                <c:pt idx="17">
                  <c:v>2.7149999999999999</c:v>
                </c:pt>
                <c:pt idx="18">
                  <c:v>2.6825000000000001</c:v>
                </c:pt>
                <c:pt idx="19">
                  <c:v>2.6356999999999999</c:v>
                </c:pt>
                <c:pt idx="20">
                  <c:v>2.6625999999999999</c:v>
                </c:pt>
                <c:pt idx="21">
                  <c:v>2.6518000000000002</c:v>
                </c:pt>
                <c:pt idx="22">
                  <c:v>2.6913999999999998</c:v>
                </c:pt>
                <c:pt idx="23">
                  <c:v>2.6446999999999998</c:v>
                </c:pt>
                <c:pt idx="24">
                  <c:v>2.6339000000000001</c:v>
                </c:pt>
                <c:pt idx="25">
                  <c:v>2.6625999999999999</c:v>
                </c:pt>
                <c:pt idx="26">
                  <c:v>2.6536</c:v>
                </c:pt>
                <c:pt idx="27">
                  <c:v>2.7021000000000002</c:v>
                </c:pt>
                <c:pt idx="28">
                  <c:v>2.6877</c:v>
                </c:pt>
                <c:pt idx="29">
                  <c:v>2.6536</c:v>
                </c:pt>
                <c:pt idx="30">
                  <c:v>2.6339000000000001</c:v>
                </c:pt>
                <c:pt idx="31">
                  <c:v>2.6572</c:v>
                </c:pt>
                <c:pt idx="32">
                  <c:v>2.6945999999999999</c:v>
                </c:pt>
                <c:pt idx="33">
                  <c:v>2.6983000000000001</c:v>
                </c:pt>
                <c:pt idx="34">
                  <c:v>2.7235</c:v>
                </c:pt>
                <c:pt idx="35">
                  <c:v>2.6842000000000001</c:v>
                </c:pt>
                <c:pt idx="36">
                  <c:v>2.6293000000000002</c:v>
                </c:pt>
                <c:pt idx="37">
                  <c:v>2.6775000000000002</c:v>
                </c:pt>
                <c:pt idx="38">
                  <c:v>2.7098</c:v>
                </c:pt>
                <c:pt idx="39">
                  <c:v>2.7440000000000002</c:v>
                </c:pt>
                <c:pt idx="40">
                  <c:v>2.7585000000000002</c:v>
                </c:pt>
                <c:pt idx="41">
                  <c:v>2.7157</c:v>
                </c:pt>
                <c:pt idx="42">
                  <c:v>2.7408999999999999</c:v>
                </c:pt>
                <c:pt idx="43">
                  <c:v>2.7391999999999999</c:v>
                </c:pt>
                <c:pt idx="44">
                  <c:v>2.7841999999999998</c:v>
                </c:pt>
                <c:pt idx="45">
                  <c:v>2.7504</c:v>
                </c:pt>
                <c:pt idx="46">
                  <c:v>2.7218</c:v>
                </c:pt>
                <c:pt idx="47">
                  <c:v>2.7111999999999998</c:v>
                </c:pt>
                <c:pt idx="48">
                  <c:v>2.7023999999999999</c:v>
                </c:pt>
                <c:pt idx="49">
                  <c:v>2.7006999999999999</c:v>
                </c:pt>
                <c:pt idx="50">
                  <c:v>2.7421000000000002</c:v>
                </c:pt>
                <c:pt idx="51">
                  <c:v>2.71</c:v>
                </c:pt>
                <c:pt idx="52">
                  <c:v>2.7280000000000002</c:v>
                </c:pt>
                <c:pt idx="53">
                  <c:v>2.6960000000000002</c:v>
                </c:pt>
                <c:pt idx="54">
                  <c:v>2.6677</c:v>
                </c:pt>
                <c:pt idx="55">
                  <c:v>2.5535000000000001</c:v>
                </c:pt>
                <c:pt idx="56">
                  <c:v>2.6204000000000001</c:v>
                </c:pt>
                <c:pt idx="57">
                  <c:v>2.6842000000000001</c:v>
                </c:pt>
                <c:pt idx="58">
                  <c:v>2.7181999999999999</c:v>
                </c:pt>
                <c:pt idx="59">
                  <c:v>2.7665999999999999</c:v>
                </c:pt>
                <c:pt idx="60">
                  <c:v>2.8079000000000001</c:v>
                </c:pt>
                <c:pt idx="61">
                  <c:v>2.7383000000000002</c:v>
                </c:pt>
                <c:pt idx="62">
                  <c:v>2.7902</c:v>
                </c:pt>
                <c:pt idx="63">
                  <c:v>2.8065000000000002</c:v>
                </c:pt>
                <c:pt idx="64">
                  <c:v>2.7547999999999999</c:v>
                </c:pt>
                <c:pt idx="65">
                  <c:v>2.8174999999999999</c:v>
                </c:pt>
                <c:pt idx="66">
                  <c:v>2.8570000000000002</c:v>
                </c:pt>
                <c:pt idx="67">
                  <c:v>2.8895</c:v>
                </c:pt>
                <c:pt idx="68">
                  <c:v>2.9131</c:v>
                </c:pt>
                <c:pt idx="69">
                  <c:v>2.9096000000000002</c:v>
                </c:pt>
                <c:pt idx="70">
                  <c:v>2.879</c:v>
                </c:pt>
                <c:pt idx="71">
                  <c:v>2.8574999999999999</c:v>
                </c:pt>
                <c:pt idx="72">
                  <c:v>2.8450000000000002</c:v>
                </c:pt>
                <c:pt idx="73">
                  <c:v>2.8955000000000002</c:v>
                </c:pt>
                <c:pt idx="74">
                  <c:v>2.9136000000000002</c:v>
                </c:pt>
                <c:pt idx="75">
                  <c:v>2.9136000000000002</c:v>
                </c:pt>
                <c:pt idx="76">
                  <c:v>2.9697</c:v>
                </c:pt>
                <c:pt idx="77">
                  <c:v>2.9878999999999998</c:v>
                </c:pt>
                <c:pt idx="78">
                  <c:v>3.0297999999999998</c:v>
                </c:pt>
                <c:pt idx="79">
                  <c:v>3.0590000000000002</c:v>
                </c:pt>
                <c:pt idx="80">
                  <c:v>3.0571999999999999</c:v>
                </c:pt>
                <c:pt idx="81">
                  <c:v>3.0535000000000001</c:v>
                </c:pt>
                <c:pt idx="82">
                  <c:v>3.0390000000000001</c:v>
                </c:pt>
                <c:pt idx="83">
                  <c:v>3.0627</c:v>
                </c:pt>
                <c:pt idx="84">
                  <c:v>3.0628000000000002</c:v>
                </c:pt>
                <c:pt idx="85">
                  <c:v>3.0628000000000002</c:v>
                </c:pt>
                <c:pt idx="86">
                  <c:v>3.0628000000000002</c:v>
                </c:pt>
                <c:pt idx="87">
                  <c:v>3.1103000000000001</c:v>
                </c:pt>
                <c:pt idx="88">
                  <c:v>3.125</c:v>
                </c:pt>
                <c:pt idx="89">
                  <c:v>3.1396999999999999</c:v>
                </c:pt>
                <c:pt idx="91">
                  <c:v>3.1819000000000002</c:v>
                </c:pt>
                <c:pt idx="92">
                  <c:v>3.2372999999999998</c:v>
                </c:pt>
                <c:pt idx="93">
                  <c:v>3.2355</c:v>
                </c:pt>
                <c:pt idx="94">
                  <c:v>3.2275999999999998</c:v>
                </c:pt>
                <c:pt idx="95">
                  <c:v>3.2008000000000001</c:v>
                </c:pt>
                <c:pt idx="96">
                  <c:v>3.2121</c:v>
                </c:pt>
                <c:pt idx="97">
                  <c:v>3.1303000000000001</c:v>
                </c:pt>
                <c:pt idx="98">
                  <c:v>3.1435</c:v>
                </c:pt>
                <c:pt idx="99">
                  <c:v>3.1227</c:v>
                </c:pt>
                <c:pt idx="100">
                  <c:v>3.0849000000000002</c:v>
                </c:pt>
                <c:pt idx="101">
                  <c:v>3.0754999999999999</c:v>
                </c:pt>
                <c:pt idx="102">
                  <c:v>3.1166999999999998</c:v>
                </c:pt>
                <c:pt idx="103">
                  <c:v>3.1034999999999999</c:v>
                </c:pt>
                <c:pt idx="104">
                  <c:v>3.1676000000000002</c:v>
                </c:pt>
                <c:pt idx="105">
                  <c:v>3.1978</c:v>
                </c:pt>
                <c:pt idx="106">
                  <c:v>3.1920999999999999</c:v>
                </c:pt>
                <c:pt idx="107">
                  <c:v>3.1785999999999999</c:v>
                </c:pt>
                <c:pt idx="108">
                  <c:v>3.2050000000000001</c:v>
                </c:pt>
                <c:pt idx="109">
                  <c:v>3.1633</c:v>
                </c:pt>
                <c:pt idx="110">
                  <c:v>3.1556999999999999</c:v>
                </c:pt>
                <c:pt idx="111">
                  <c:v>3.1613000000000002</c:v>
                </c:pt>
                <c:pt idx="112">
                  <c:v>3.1497999999999999</c:v>
                </c:pt>
                <c:pt idx="113">
                  <c:v>3.1629</c:v>
                </c:pt>
                <c:pt idx="114">
                  <c:v>3.2063000000000001</c:v>
                </c:pt>
                <c:pt idx="116">
                  <c:v>3.2328000000000001</c:v>
                </c:pt>
                <c:pt idx="117">
                  <c:v>3.1869999999999998</c:v>
                </c:pt>
                <c:pt idx="118">
                  <c:v>3.1812999999999998</c:v>
                </c:pt>
                <c:pt idx="119">
                  <c:v>3.0630999999999999</c:v>
                </c:pt>
                <c:pt idx="120">
                  <c:v>3.0836000000000001</c:v>
                </c:pt>
                <c:pt idx="121">
                  <c:v>3.0611999999999999</c:v>
                </c:pt>
                <c:pt idx="122">
                  <c:v>3.0518000000000001</c:v>
                </c:pt>
                <c:pt idx="123">
                  <c:v>3.048</c:v>
                </c:pt>
                <c:pt idx="124">
                  <c:v>3.0964</c:v>
                </c:pt>
                <c:pt idx="125">
                  <c:v>3.0889000000000002</c:v>
                </c:pt>
                <c:pt idx="126">
                  <c:v>3.0628000000000002</c:v>
                </c:pt>
                <c:pt idx="127">
                  <c:v>3.0626000000000002</c:v>
                </c:pt>
                <c:pt idx="128">
                  <c:v>3.0626000000000002</c:v>
                </c:pt>
                <c:pt idx="129">
                  <c:v>3.0550999999999999</c:v>
                </c:pt>
                <c:pt idx="130">
                  <c:v>2.9866999999999999</c:v>
                </c:pt>
                <c:pt idx="131">
                  <c:v>2.9958999999999998</c:v>
                </c:pt>
                <c:pt idx="132">
                  <c:v>2.97</c:v>
                </c:pt>
                <c:pt idx="133">
                  <c:v>2.9626000000000001</c:v>
                </c:pt>
                <c:pt idx="134">
                  <c:v>2.9754999999999998</c:v>
                </c:pt>
                <c:pt idx="135">
                  <c:v>2.9314</c:v>
                </c:pt>
                <c:pt idx="136">
                  <c:v>2.9388000000000001</c:v>
                </c:pt>
                <c:pt idx="137">
                  <c:v>2.8731</c:v>
                </c:pt>
                <c:pt idx="138">
                  <c:v>2.9022000000000001</c:v>
                </c:pt>
                <c:pt idx="139">
                  <c:v>2.8984999999999999</c:v>
                </c:pt>
                <c:pt idx="140">
                  <c:v>2.8603999999999998</c:v>
                </c:pt>
                <c:pt idx="141">
                  <c:v>2.855</c:v>
                </c:pt>
                <c:pt idx="142">
                  <c:v>2.8839999999999999</c:v>
                </c:pt>
                <c:pt idx="143">
                  <c:v>2.8803999999999998</c:v>
                </c:pt>
                <c:pt idx="144">
                  <c:v>2.8458999999999999</c:v>
                </c:pt>
                <c:pt idx="145">
                  <c:v>2.8098000000000001</c:v>
                </c:pt>
                <c:pt idx="146">
                  <c:v>2.8260999999999998</c:v>
                </c:pt>
                <c:pt idx="147">
                  <c:v>2.8189000000000002</c:v>
                </c:pt>
                <c:pt idx="148">
                  <c:v>2.8298000000000001</c:v>
                </c:pt>
                <c:pt idx="149">
                  <c:v>2.819</c:v>
                </c:pt>
                <c:pt idx="150">
                  <c:v>2.8605</c:v>
                </c:pt>
                <c:pt idx="151">
                  <c:v>2.8658999999999999</c:v>
                </c:pt>
                <c:pt idx="152">
                  <c:v>2.8622999999999998</c:v>
                </c:pt>
                <c:pt idx="153">
                  <c:v>2.8984999999999999</c:v>
                </c:pt>
                <c:pt idx="154">
                  <c:v>2.8786</c:v>
                </c:pt>
                <c:pt idx="155">
                  <c:v>2.8732000000000002</c:v>
                </c:pt>
                <c:pt idx="156">
                  <c:v>2.9258000000000002</c:v>
                </c:pt>
                <c:pt idx="157">
                  <c:v>2.96</c:v>
                </c:pt>
                <c:pt idx="158">
                  <c:v>2.9729999999999999</c:v>
                </c:pt>
                <c:pt idx="159">
                  <c:v>2.9394999999999998</c:v>
                </c:pt>
                <c:pt idx="160">
                  <c:v>2.9487999999999999</c:v>
                </c:pt>
                <c:pt idx="161">
                  <c:v>2.9859</c:v>
                </c:pt>
                <c:pt idx="162">
                  <c:v>3.0064000000000002</c:v>
                </c:pt>
                <c:pt idx="163">
                  <c:v>2.9598</c:v>
                </c:pt>
                <c:pt idx="164">
                  <c:v>2.9727999999999999</c:v>
                </c:pt>
                <c:pt idx="165">
                  <c:v>2.9542000000000002</c:v>
                </c:pt>
                <c:pt idx="166">
                  <c:v>2.9763999999999999</c:v>
                </c:pt>
                <c:pt idx="167">
                  <c:v>2.9746000000000001</c:v>
                </c:pt>
                <c:pt idx="168">
                  <c:v>2.9485999999999999</c:v>
                </c:pt>
                <c:pt idx="169">
                  <c:v>2.9540999999999999</c:v>
                </c:pt>
                <c:pt idx="170">
                  <c:v>2.8931</c:v>
                </c:pt>
                <c:pt idx="171">
                  <c:v>2.8380000000000001</c:v>
                </c:pt>
                <c:pt idx="172">
                  <c:v>2.8692000000000002</c:v>
                </c:pt>
                <c:pt idx="173">
                  <c:v>2.86</c:v>
                </c:pt>
                <c:pt idx="174">
                  <c:v>2.8582000000000001</c:v>
                </c:pt>
                <c:pt idx="175">
                  <c:v>2.8271000000000002</c:v>
                </c:pt>
                <c:pt idx="176">
                  <c:v>2.8454000000000002</c:v>
                </c:pt>
                <c:pt idx="177">
                  <c:v>2.8491</c:v>
                </c:pt>
                <c:pt idx="178">
                  <c:v>2.8491</c:v>
                </c:pt>
                <c:pt idx="179">
                  <c:v>2.8563999999999998</c:v>
                </c:pt>
                <c:pt idx="180">
                  <c:v>2.8216999999999999</c:v>
                </c:pt>
                <c:pt idx="181">
                  <c:v>2.8290999999999999</c:v>
                </c:pt>
                <c:pt idx="182">
                  <c:v>2.8309000000000002</c:v>
                </c:pt>
                <c:pt idx="183">
                  <c:v>2.8711000000000002</c:v>
                </c:pt>
                <c:pt idx="184">
                  <c:v>2.8601000000000001</c:v>
                </c:pt>
                <c:pt idx="185">
                  <c:v>2.8365</c:v>
                </c:pt>
                <c:pt idx="186">
                  <c:v>2.8256000000000001</c:v>
                </c:pt>
                <c:pt idx="187">
                  <c:v>2.8765999999999998</c:v>
                </c:pt>
                <c:pt idx="188">
                  <c:v>2.8803000000000001</c:v>
                </c:pt>
                <c:pt idx="189">
                  <c:v>2.8948999999999998</c:v>
                </c:pt>
                <c:pt idx="190">
                  <c:v>2.8967000000000001</c:v>
                </c:pt>
                <c:pt idx="191">
                  <c:v>2.9388999999999998</c:v>
                </c:pt>
                <c:pt idx="192">
                  <c:v>2.8967000000000001</c:v>
                </c:pt>
                <c:pt idx="193">
                  <c:v>2.9169</c:v>
                </c:pt>
                <c:pt idx="194">
                  <c:v>2.9205000000000001</c:v>
                </c:pt>
                <c:pt idx="195">
                  <c:v>2.9350999999999998</c:v>
                </c:pt>
                <c:pt idx="196">
                  <c:v>2.9662999999999999</c:v>
                </c:pt>
                <c:pt idx="197">
                  <c:v>2.9607999999999999</c:v>
                </c:pt>
                <c:pt idx="198">
                  <c:v>2.9516</c:v>
                </c:pt>
                <c:pt idx="199">
                  <c:v>2.9460999999999999</c:v>
                </c:pt>
                <c:pt idx="200">
                  <c:v>2.9203999999999999</c:v>
                </c:pt>
                <c:pt idx="201">
                  <c:v>2.9716999999999998</c:v>
                </c:pt>
                <c:pt idx="202">
                  <c:v>2.9277000000000002</c:v>
                </c:pt>
                <c:pt idx="203">
                  <c:v>2.9424000000000001</c:v>
                </c:pt>
                <c:pt idx="204">
                  <c:v>2.9022000000000001</c:v>
                </c:pt>
                <c:pt idx="205">
                  <c:v>2.8586</c:v>
                </c:pt>
                <c:pt idx="206">
                  <c:v>2.855</c:v>
                </c:pt>
                <c:pt idx="207">
                  <c:v>2.7810000000000001</c:v>
                </c:pt>
                <c:pt idx="208">
                  <c:v>2.9312999999999998</c:v>
                </c:pt>
                <c:pt idx="209">
                  <c:v>2.9769999999999999</c:v>
                </c:pt>
                <c:pt idx="210">
                  <c:v>2.9935</c:v>
                </c:pt>
                <c:pt idx="211">
                  <c:v>3.0596999999999999</c:v>
                </c:pt>
                <c:pt idx="212">
                  <c:v>3.0596000000000001</c:v>
                </c:pt>
                <c:pt idx="213">
                  <c:v>3.0558999999999998</c:v>
                </c:pt>
                <c:pt idx="214">
                  <c:v>3.1112000000000002</c:v>
                </c:pt>
                <c:pt idx="215">
                  <c:v>3.0964</c:v>
                </c:pt>
                <c:pt idx="216">
                  <c:v>3.0722999999999998</c:v>
                </c:pt>
                <c:pt idx="217">
                  <c:v>3.0024000000000002</c:v>
                </c:pt>
                <c:pt idx="218">
                  <c:v>2.9695</c:v>
                </c:pt>
                <c:pt idx="219">
                  <c:v>2.9622000000000002</c:v>
                </c:pt>
                <c:pt idx="220">
                  <c:v>3.0042</c:v>
                </c:pt>
                <c:pt idx="221">
                  <c:v>2.976</c:v>
                </c:pt>
                <c:pt idx="222">
                  <c:v>2.9497</c:v>
                </c:pt>
                <c:pt idx="223">
                  <c:v>2.9497</c:v>
                </c:pt>
                <c:pt idx="224">
                  <c:v>2.9458000000000002</c:v>
                </c:pt>
                <c:pt idx="225">
                  <c:v>2.9662999999999999</c:v>
                </c:pt>
                <c:pt idx="226">
                  <c:v>2.9643999999999999</c:v>
                </c:pt>
                <c:pt idx="227">
                  <c:v>2.9531000000000001</c:v>
                </c:pt>
                <c:pt idx="228">
                  <c:v>2.9567999999999999</c:v>
                </c:pt>
                <c:pt idx="229">
                  <c:v>2.9809000000000001</c:v>
                </c:pt>
                <c:pt idx="230">
                  <c:v>3.0259</c:v>
                </c:pt>
                <c:pt idx="231">
                  <c:v>2.9994999999999998</c:v>
                </c:pt>
                <c:pt idx="232">
                  <c:v>2.9752000000000001</c:v>
                </c:pt>
                <c:pt idx="233">
                  <c:v>2.9601999999999999</c:v>
                </c:pt>
                <c:pt idx="234">
                  <c:v>2.9098000000000002</c:v>
                </c:pt>
                <c:pt idx="235">
                  <c:v>2.8727999999999998</c:v>
                </c:pt>
                <c:pt idx="236">
                  <c:v>2.8285</c:v>
                </c:pt>
                <c:pt idx="237">
                  <c:v>2.8267000000000002</c:v>
                </c:pt>
                <c:pt idx="238">
                  <c:v>2.8267000000000002</c:v>
                </c:pt>
                <c:pt idx="239">
                  <c:v>2.8357999999999999</c:v>
                </c:pt>
                <c:pt idx="240">
                  <c:v>2.7808000000000002</c:v>
                </c:pt>
                <c:pt idx="241">
                  <c:v>2.8008999999999999</c:v>
                </c:pt>
                <c:pt idx="242">
                  <c:v>2.7789999999999999</c:v>
                </c:pt>
                <c:pt idx="243">
                  <c:v>2.7734999999999999</c:v>
                </c:pt>
                <c:pt idx="244">
                  <c:v>2.8319999999999999</c:v>
                </c:pt>
                <c:pt idx="245">
                  <c:v>2.8027000000000002</c:v>
                </c:pt>
                <c:pt idx="246">
                  <c:v>2.7753000000000001</c:v>
                </c:pt>
                <c:pt idx="247">
                  <c:v>2.7298</c:v>
                </c:pt>
                <c:pt idx="248">
                  <c:v>2.7389000000000001</c:v>
                </c:pt>
                <c:pt idx="249">
                  <c:v>2.7806999999999999</c:v>
                </c:pt>
                <c:pt idx="250">
                  <c:v>2.7753000000000001</c:v>
                </c:pt>
                <c:pt idx="251">
                  <c:v>2.8519999999999999</c:v>
                </c:pt>
                <c:pt idx="252">
                  <c:v>2.8134999999999999</c:v>
                </c:pt>
                <c:pt idx="253">
                  <c:v>2.8243999999999998</c:v>
                </c:pt>
                <c:pt idx="254">
                  <c:v>2.883</c:v>
                </c:pt>
                <c:pt idx="255">
                  <c:v>2.8959000000000001</c:v>
                </c:pt>
                <c:pt idx="256">
                  <c:v>2.8555000000000001</c:v>
                </c:pt>
                <c:pt idx="257">
                  <c:v>2.8445</c:v>
                </c:pt>
                <c:pt idx="258">
                  <c:v>2.8279999999999998</c:v>
                </c:pt>
                <c:pt idx="259">
                  <c:v>2.8170000000000002</c:v>
                </c:pt>
                <c:pt idx="260">
                  <c:v>2.8426</c:v>
                </c:pt>
                <c:pt idx="261">
                  <c:v>2.8681000000000001</c:v>
                </c:pt>
                <c:pt idx="262">
                  <c:v>2.8938000000000001</c:v>
                </c:pt>
                <c:pt idx="263">
                  <c:v>2.8571</c:v>
                </c:pt>
                <c:pt idx="264">
                  <c:v>2.8826999999999998</c:v>
                </c:pt>
                <c:pt idx="265">
                  <c:v>2.8862999999999999</c:v>
                </c:pt>
                <c:pt idx="266">
                  <c:v>2.8807999999999998</c:v>
                </c:pt>
                <c:pt idx="267">
                  <c:v>2.8643000000000001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'Leading Indicators'!#REF!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'Leading Indicators'!#REF!</c15:sqref>
                        </c15:formulaRef>
                      </c:ext>
                    </c:extLst>
                    <c:numCache>
                      <c:formatCode>m/d/yyyy</c:formatCode>
                      <c:ptCount val="268"/>
                      <c:pt idx="0">
                        <c:v>43549</c:v>
                      </c:pt>
                      <c:pt idx="1">
                        <c:v>43546</c:v>
                      </c:pt>
                      <c:pt idx="2">
                        <c:v>43545</c:v>
                      </c:pt>
                      <c:pt idx="3">
                        <c:v>43544</c:v>
                      </c:pt>
                      <c:pt idx="4">
                        <c:v>43543</c:v>
                      </c:pt>
                      <c:pt idx="5">
                        <c:v>43542</c:v>
                      </c:pt>
                      <c:pt idx="6">
                        <c:v>43539</c:v>
                      </c:pt>
                      <c:pt idx="7">
                        <c:v>43538</c:v>
                      </c:pt>
                      <c:pt idx="8">
                        <c:v>43537</c:v>
                      </c:pt>
                      <c:pt idx="9">
                        <c:v>43536</c:v>
                      </c:pt>
                      <c:pt idx="10">
                        <c:v>43535</c:v>
                      </c:pt>
                      <c:pt idx="11">
                        <c:v>43532</c:v>
                      </c:pt>
                      <c:pt idx="12">
                        <c:v>43531</c:v>
                      </c:pt>
                      <c:pt idx="13">
                        <c:v>43530</c:v>
                      </c:pt>
                      <c:pt idx="14">
                        <c:v>43529</c:v>
                      </c:pt>
                      <c:pt idx="15">
                        <c:v>43528</c:v>
                      </c:pt>
                      <c:pt idx="16">
                        <c:v>43525</c:v>
                      </c:pt>
                      <c:pt idx="17">
                        <c:v>43524</c:v>
                      </c:pt>
                      <c:pt idx="18">
                        <c:v>43523</c:v>
                      </c:pt>
                      <c:pt idx="19">
                        <c:v>43522</c:v>
                      </c:pt>
                      <c:pt idx="20">
                        <c:v>43521</c:v>
                      </c:pt>
                      <c:pt idx="21">
                        <c:v>43518</c:v>
                      </c:pt>
                      <c:pt idx="22">
                        <c:v>43517</c:v>
                      </c:pt>
                      <c:pt idx="23">
                        <c:v>43516</c:v>
                      </c:pt>
                      <c:pt idx="24">
                        <c:v>43515</c:v>
                      </c:pt>
                      <c:pt idx="25">
                        <c:v>43511</c:v>
                      </c:pt>
                      <c:pt idx="26">
                        <c:v>43510</c:v>
                      </c:pt>
                      <c:pt idx="27">
                        <c:v>43509</c:v>
                      </c:pt>
                      <c:pt idx="28">
                        <c:v>43508</c:v>
                      </c:pt>
                      <c:pt idx="29">
                        <c:v>43507</c:v>
                      </c:pt>
                      <c:pt idx="30">
                        <c:v>43504</c:v>
                      </c:pt>
                      <c:pt idx="31">
                        <c:v>43503</c:v>
                      </c:pt>
                      <c:pt idx="32">
                        <c:v>43502</c:v>
                      </c:pt>
                      <c:pt idx="33">
                        <c:v>43501</c:v>
                      </c:pt>
                      <c:pt idx="34">
                        <c:v>43500</c:v>
                      </c:pt>
                      <c:pt idx="35">
                        <c:v>43497</c:v>
                      </c:pt>
                      <c:pt idx="36">
                        <c:v>43496</c:v>
                      </c:pt>
                      <c:pt idx="37">
                        <c:v>43495</c:v>
                      </c:pt>
                      <c:pt idx="38">
                        <c:v>43494</c:v>
                      </c:pt>
                      <c:pt idx="39">
                        <c:v>43493</c:v>
                      </c:pt>
                      <c:pt idx="40">
                        <c:v>43490</c:v>
                      </c:pt>
                      <c:pt idx="41">
                        <c:v>43489</c:v>
                      </c:pt>
                      <c:pt idx="42">
                        <c:v>43488</c:v>
                      </c:pt>
                      <c:pt idx="43">
                        <c:v>43487</c:v>
                      </c:pt>
                      <c:pt idx="44">
                        <c:v>43483</c:v>
                      </c:pt>
                      <c:pt idx="45">
                        <c:v>43482</c:v>
                      </c:pt>
                      <c:pt idx="46">
                        <c:v>43481</c:v>
                      </c:pt>
                      <c:pt idx="47">
                        <c:v>43480</c:v>
                      </c:pt>
                      <c:pt idx="48">
                        <c:v>43479</c:v>
                      </c:pt>
                      <c:pt idx="49">
                        <c:v>43476</c:v>
                      </c:pt>
                      <c:pt idx="50">
                        <c:v>43475</c:v>
                      </c:pt>
                      <c:pt idx="51">
                        <c:v>43474</c:v>
                      </c:pt>
                      <c:pt idx="52">
                        <c:v>43473</c:v>
                      </c:pt>
                      <c:pt idx="53">
                        <c:v>43472</c:v>
                      </c:pt>
                      <c:pt idx="54">
                        <c:v>43469</c:v>
                      </c:pt>
                      <c:pt idx="55">
                        <c:v>43468</c:v>
                      </c:pt>
                      <c:pt idx="56">
                        <c:v>43467</c:v>
                      </c:pt>
                      <c:pt idx="57">
                        <c:v>43465</c:v>
                      </c:pt>
                      <c:pt idx="58">
                        <c:v>43462</c:v>
                      </c:pt>
                      <c:pt idx="59">
                        <c:v>43461</c:v>
                      </c:pt>
                      <c:pt idx="60">
                        <c:v>43460</c:v>
                      </c:pt>
                      <c:pt idx="61">
                        <c:v>43458</c:v>
                      </c:pt>
                      <c:pt idx="62">
                        <c:v>43455</c:v>
                      </c:pt>
                      <c:pt idx="63">
                        <c:v>43454</c:v>
                      </c:pt>
                      <c:pt idx="64">
                        <c:v>43453</c:v>
                      </c:pt>
                      <c:pt idx="65">
                        <c:v>43452</c:v>
                      </c:pt>
                      <c:pt idx="66">
                        <c:v>43451</c:v>
                      </c:pt>
                      <c:pt idx="67">
                        <c:v>43448</c:v>
                      </c:pt>
                      <c:pt idx="68">
                        <c:v>43447</c:v>
                      </c:pt>
                      <c:pt idx="69">
                        <c:v>43446</c:v>
                      </c:pt>
                      <c:pt idx="70">
                        <c:v>43445</c:v>
                      </c:pt>
                      <c:pt idx="71">
                        <c:v>43444</c:v>
                      </c:pt>
                      <c:pt idx="72">
                        <c:v>43441</c:v>
                      </c:pt>
                      <c:pt idx="73">
                        <c:v>43440</c:v>
                      </c:pt>
                      <c:pt idx="74">
                        <c:v>43439</c:v>
                      </c:pt>
                      <c:pt idx="75">
                        <c:v>43438</c:v>
                      </c:pt>
                      <c:pt idx="76">
                        <c:v>43437</c:v>
                      </c:pt>
                      <c:pt idx="77">
                        <c:v>43434</c:v>
                      </c:pt>
                      <c:pt idx="78">
                        <c:v>43433</c:v>
                      </c:pt>
                      <c:pt idx="79">
                        <c:v>43432</c:v>
                      </c:pt>
                      <c:pt idx="80">
                        <c:v>43431</c:v>
                      </c:pt>
                      <c:pt idx="81">
                        <c:v>43430</c:v>
                      </c:pt>
                      <c:pt idx="82">
                        <c:v>43427</c:v>
                      </c:pt>
                      <c:pt idx="83">
                        <c:v>43425</c:v>
                      </c:pt>
                      <c:pt idx="84">
                        <c:v>43424</c:v>
                      </c:pt>
                      <c:pt idx="85">
                        <c:v>43423</c:v>
                      </c:pt>
                      <c:pt idx="86">
                        <c:v>43420</c:v>
                      </c:pt>
                      <c:pt idx="87">
                        <c:v>43419</c:v>
                      </c:pt>
                      <c:pt idx="88">
                        <c:v>43418</c:v>
                      </c:pt>
                      <c:pt idx="89">
                        <c:v>43417</c:v>
                      </c:pt>
                      <c:pt idx="90">
                        <c:v>43416</c:v>
                      </c:pt>
                      <c:pt idx="91">
                        <c:v>43413</c:v>
                      </c:pt>
                      <c:pt idx="92">
                        <c:v>43412</c:v>
                      </c:pt>
                      <c:pt idx="93">
                        <c:v>43411</c:v>
                      </c:pt>
                      <c:pt idx="94">
                        <c:v>43410</c:v>
                      </c:pt>
                      <c:pt idx="95">
                        <c:v>43409</c:v>
                      </c:pt>
                      <c:pt idx="96">
                        <c:v>43406</c:v>
                      </c:pt>
                      <c:pt idx="97">
                        <c:v>43405</c:v>
                      </c:pt>
                      <c:pt idx="98">
                        <c:v>43404</c:v>
                      </c:pt>
                      <c:pt idx="99">
                        <c:v>43403</c:v>
                      </c:pt>
                      <c:pt idx="100">
                        <c:v>43402</c:v>
                      </c:pt>
                      <c:pt idx="101">
                        <c:v>43399</c:v>
                      </c:pt>
                      <c:pt idx="102">
                        <c:v>43398</c:v>
                      </c:pt>
                      <c:pt idx="103">
                        <c:v>43397</c:v>
                      </c:pt>
                      <c:pt idx="104">
                        <c:v>43396</c:v>
                      </c:pt>
                      <c:pt idx="105">
                        <c:v>43395</c:v>
                      </c:pt>
                      <c:pt idx="106">
                        <c:v>43392</c:v>
                      </c:pt>
                      <c:pt idx="107">
                        <c:v>43391</c:v>
                      </c:pt>
                      <c:pt idx="108">
                        <c:v>43390</c:v>
                      </c:pt>
                      <c:pt idx="109">
                        <c:v>43389</c:v>
                      </c:pt>
                      <c:pt idx="110">
                        <c:v>43388</c:v>
                      </c:pt>
                      <c:pt idx="111">
                        <c:v>43385</c:v>
                      </c:pt>
                      <c:pt idx="112">
                        <c:v>43384</c:v>
                      </c:pt>
                      <c:pt idx="113">
                        <c:v>43383</c:v>
                      </c:pt>
                      <c:pt idx="114">
                        <c:v>43382</c:v>
                      </c:pt>
                      <c:pt idx="115">
                        <c:v>43381</c:v>
                      </c:pt>
                      <c:pt idx="116">
                        <c:v>43378</c:v>
                      </c:pt>
                      <c:pt idx="117">
                        <c:v>43377</c:v>
                      </c:pt>
                      <c:pt idx="118">
                        <c:v>43376</c:v>
                      </c:pt>
                      <c:pt idx="119">
                        <c:v>43375</c:v>
                      </c:pt>
                      <c:pt idx="120">
                        <c:v>43374</c:v>
                      </c:pt>
                      <c:pt idx="121">
                        <c:v>43371</c:v>
                      </c:pt>
                      <c:pt idx="122">
                        <c:v>43370</c:v>
                      </c:pt>
                      <c:pt idx="123">
                        <c:v>43369</c:v>
                      </c:pt>
                      <c:pt idx="124">
                        <c:v>43368</c:v>
                      </c:pt>
                      <c:pt idx="125">
                        <c:v>43367</c:v>
                      </c:pt>
                      <c:pt idx="126">
                        <c:v>43364</c:v>
                      </c:pt>
                      <c:pt idx="127">
                        <c:v>43363</c:v>
                      </c:pt>
                      <c:pt idx="128">
                        <c:v>43362</c:v>
                      </c:pt>
                      <c:pt idx="129">
                        <c:v>43361</c:v>
                      </c:pt>
                      <c:pt idx="130">
                        <c:v>43360</c:v>
                      </c:pt>
                      <c:pt idx="131">
                        <c:v>43357</c:v>
                      </c:pt>
                      <c:pt idx="132">
                        <c:v>43356</c:v>
                      </c:pt>
                      <c:pt idx="133">
                        <c:v>43355</c:v>
                      </c:pt>
                      <c:pt idx="134">
                        <c:v>43354</c:v>
                      </c:pt>
                      <c:pt idx="135">
                        <c:v>43353</c:v>
                      </c:pt>
                      <c:pt idx="136">
                        <c:v>43350</c:v>
                      </c:pt>
                      <c:pt idx="137">
                        <c:v>43349</c:v>
                      </c:pt>
                      <c:pt idx="138">
                        <c:v>43348</c:v>
                      </c:pt>
                      <c:pt idx="139">
                        <c:v>43347</c:v>
                      </c:pt>
                      <c:pt idx="140">
                        <c:v>43343</c:v>
                      </c:pt>
                      <c:pt idx="141">
                        <c:v>43342</c:v>
                      </c:pt>
                      <c:pt idx="142">
                        <c:v>43341</c:v>
                      </c:pt>
                      <c:pt idx="143">
                        <c:v>43340</c:v>
                      </c:pt>
                      <c:pt idx="144">
                        <c:v>43339</c:v>
                      </c:pt>
                      <c:pt idx="145">
                        <c:v>43336</c:v>
                      </c:pt>
                      <c:pt idx="146">
                        <c:v>43335</c:v>
                      </c:pt>
                      <c:pt idx="147">
                        <c:v>43334</c:v>
                      </c:pt>
                      <c:pt idx="148">
                        <c:v>43333</c:v>
                      </c:pt>
                      <c:pt idx="149">
                        <c:v>43332</c:v>
                      </c:pt>
                      <c:pt idx="150">
                        <c:v>43329</c:v>
                      </c:pt>
                      <c:pt idx="151">
                        <c:v>43328</c:v>
                      </c:pt>
                      <c:pt idx="152">
                        <c:v>43327</c:v>
                      </c:pt>
                      <c:pt idx="153">
                        <c:v>43326</c:v>
                      </c:pt>
                      <c:pt idx="154">
                        <c:v>43325</c:v>
                      </c:pt>
                      <c:pt idx="155">
                        <c:v>43322</c:v>
                      </c:pt>
                      <c:pt idx="156">
                        <c:v>43321</c:v>
                      </c:pt>
                      <c:pt idx="157">
                        <c:v>43320</c:v>
                      </c:pt>
                      <c:pt idx="158">
                        <c:v>43319</c:v>
                      </c:pt>
                      <c:pt idx="159">
                        <c:v>43318</c:v>
                      </c:pt>
                      <c:pt idx="160">
                        <c:v>43315</c:v>
                      </c:pt>
                      <c:pt idx="161">
                        <c:v>43314</c:v>
                      </c:pt>
                      <c:pt idx="162">
                        <c:v>43313</c:v>
                      </c:pt>
                      <c:pt idx="163">
                        <c:v>43312</c:v>
                      </c:pt>
                      <c:pt idx="164">
                        <c:v>43311</c:v>
                      </c:pt>
                      <c:pt idx="165">
                        <c:v>43308</c:v>
                      </c:pt>
                      <c:pt idx="166">
                        <c:v>43307</c:v>
                      </c:pt>
                      <c:pt idx="167">
                        <c:v>43306</c:v>
                      </c:pt>
                      <c:pt idx="168">
                        <c:v>43305</c:v>
                      </c:pt>
                      <c:pt idx="169">
                        <c:v>43304</c:v>
                      </c:pt>
                      <c:pt idx="170">
                        <c:v>43301</c:v>
                      </c:pt>
                      <c:pt idx="171">
                        <c:v>43300</c:v>
                      </c:pt>
                      <c:pt idx="172">
                        <c:v>43299</c:v>
                      </c:pt>
                      <c:pt idx="173">
                        <c:v>43298</c:v>
                      </c:pt>
                      <c:pt idx="174">
                        <c:v>43297</c:v>
                      </c:pt>
                      <c:pt idx="175">
                        <c:v>43294</c:v>
                      </c:pt>
                      <c:pt idx="176">
                        <c:v>43293</c:v>
                      </c:pt>
                      <c:pt idx="177">
                        <c:v>43292</c:v>
                      </c:pt>
                      <c:pt idx="178">
                        <c:v>43291</c:v>
                      </c:pt>
                      <c:pt idx="179">
                        <c:v>43290</c:v>
                      </c:pt>
                      <c:pt idx="180">
                        <c:v>43287</c:v>
                      </c:pt>
                      <c:pt idx="181">
                        <c:v>43286</c:v>
                      </c:pt>
                      <c:pt idx="182">
                        <c:v>43284</c:v>
                      </c:pt>
                      <c:pt idx="183">
                        <c:v>43283</c:v>
                      </c:pt>
                      <c:pt idx="184">
                        <c:v>43280</c:v>
                      </c:pt>
                      <c:pt idx="185">
                        <c:v>43279</c:v>
                      </c:pt>
                      <c:pt idx="186">
                        <c:v>43278</c:v>
                      </c:pt>
                      <c:pt idx="187">
                        <c:v>43277</c:v>
                      </c:pt>
                      <c:pt idx="188">
                        <c:v>43276</c:v>
                      </c:pt>
                      <c:pt idx="189">
                        <c:v>43273</c:v>
                      </c:pt>
                      <c:pt idx="190">
                        <c:v>43272</c:v>
                      </c:pt>
                      <c:pt idx="191">
                        <c:v>43271</c:v>
                      </c:pt>
                      <c:pt idx="192">
                        <c:v>43270</c:v>
                      </c:pt>
                      <c:pt idx="193">
                        <c:v>43269</c:v>
                      </c:pt>
                      <c:pt idx="194">
                        <c:v>43266</c:v>
                      </c:pt>
                      <c:pt idx="195">
                        <c:v>43265</c:v>
                      </c:pt>
                      <c:pt idx="196">
                        <c:v>43264</c:v>
                      </c:pt>
                      <c:pt idx="197">
                        <c:v>43263</c:v>
                      </c:pt>
                      <c:pt idx="198">
                        <c:v>43262</c:v>
                      </c:pt>
                      <c:pt idx="199">
                        <c:v>43259</c:v>
                      </c:pt>
                      <c:pt idx="200">
                        <c:v>43258</c:v>
                      </c:pt>
                      <c:pt idx="201">
                        <c:v>43257</c:v>
                      </c:pt>
                      <c:pt idx="202">
                        <c:v>43256</c:v>
                      </c:pt>
                      <c:pt idx="203">
                        <c:v>43255</c:v>
                      </c:pt>
                      <c:pt idx="204">
                        <c:v>43252</c:v>
                      </c:pt>
                      <c:pt idx="205">
                        <c:v>43251</c:v>
                      </c:pt>
                      <c:pt idx="206">
                        <c:v>43250</c:v>
                      </c:pt>
                      <c:pt idx="207">
                        <c:v>43249</c:v>
                      </c:pt>
                      <c:pt idx="208">
                        <c:v>43245</c:v>
                      </c:pt>
                      <c:pt idx="209">
                        <c:v>43244</c:v>
                      </c:pt>
                      <c:pt idx="210">
                        <c:v>43243</c:v>
                      </c:pt>
                      <c:pt idx="211">
                        <c:v>43242</c:v>
                      </c:pt>
                      <c:pt idx="212">
                        <c:v>43241</c:v>
                      </c:pt>
                      <c:pt idx="213">
                        <c:v>43238</c:v>
                      </c:pt>
                      <c:pt idx="214">
                        <c:v>43237</c:v>
                      </c:pt>
                      <c:pt idx="215">
                        <c:v>43236</c:v>
                      </c:pt>
                      <c:pt idx="216">
                        <c:v>43235</c:v>
                      </c:pt>
                      <c:pt idx="217">
                        <c:v>43234</c:v>
                      </c:pt>
                      <c:pt idx="218">
                        <c:v>43231</c:v>
                      </c:pt>
                      <c:pt idx="219">
                        <c:v>43230</c:v>
                      </c:pt>
                      <c:pt idx="220">
                        <c:v>43229</c:v>
                      </c:pt>
                      <c:pt idx="221">
                        <c:v>43228</c:v>
                      </c:pt>
                      <c:pt idx="222">
                        <c:v>43227</c:v>
                      </c:pt>
                      <c:pt idx="223">
                        <c:v>43224</c:v>
                      </c:pt>
                      <c:pt idx="224">
                        <c:v>43223</c:v>
                      </c:pt>
                      <c:pt idx="225">
                        <c:v>43222</c:v>
                      </c:pt>
                      <c:pt idx="226">
                        <c:v>43221</c:v>
                      </c:pt>
                      <c:pt idx="227">
                        <c:v>43220</c:v>
                      </c:pt>
                      <c:pt idx="228">
                        <c:v>43217</c:v>
                      </c:pt>
                      <c:pt idx="229">
                        <c:v>43216</c:v>
                      </c:pt>
                      <c:pt idx="230">
                        <c:v>43215</c:v>
                      </c:pt>
                      <c:pt idx="231">
                        <c:v>43214</c:v>
                      </c:pt>
                      <c:pt idx="232">
                        <c:v>43213</c:v>
                      </c:pt>
                      <c:pt idx="233">
                        <c:v>43210</c:v>
                      </c:pt>
                      <c:pt idx="234">
                        <c:v>43209</c:v>
                      </c:pt>
                      <c:pt idx="235">
                        <c:v>43208</c:v>
                      </c:pt>
                      <c:pt idx="236">
                        <c:v>43207</c:v>
                      </c:pt>
                      <c:pt idx="237">
                        <c:v>43206</c:v>
                      </c:pt>
                      <c:pt idx="238">
                        <c:v>43203</c:v>
                      </c:pt>
                      <c:pt idx="239">
                        <c:v>43202</c:v>
                      </c:pt>
                      <c:pt idx="240">
                        <c:v>43201</c:v>
                      </c:pt>
                      <c:pt idx="241">
                        <c:v>43200</c:v>
                      </c:pt>
                      <c:pt idx="242">
                        <c:v>43199</c:v>
                      </c:pt>
                      <c:pt idx="243">
                        <c:v>43196</c:v>
                      </c:pt>
                      <c:pt idx="244">
                        <c:v>43195</c:v>
                      </c:pt>
                      <c:pt idx="245">
                        <c:v>43194</c:v>
                      </c:pt>
                      <c:pt idx="246">
                        <c:v>43193</c:v>
                      </c:pt>
                      <c:pt idx="247">
                        <c:v>43192</c:v>
                      </c:pt>
                      <c:pt idx="248">
                        <c:v>43188</c:v>
                      </c:pt>
                      <c:pt idx="249">
                        <c:v>43187</c:v>
                      </c:pt>
                      <c:pt idx="250">
                        <c:v>43186</c:v>
                      </c:pt>
                      <c:pt idx="251">
                        <c:v>43185</c:v>
                      </c:pt>
                      <c:pt idx="252">
                        <c:v>43182</c:v>
                      </c:pt>
                      <c:pt idx="253">
                        <c:v>43181</c:v>
                      </c:pt>
                      <c:pt idx="254">
                        <c:v>43180</c:v>
                      </c:pt>
                      <c:pt idx="255">
                        <c:v>43179</c:v>
                      </c:pt>
                      <c:pt idx="256">
                        <c:v>43178</c:v>
                      </c:pt>
                      <c:pt idx="257">
                        <c:v>43175</c:v>
                      </c:pt>
                      <c:pt idx="258">
                        <c:v>43174</c:v>
                      </c:pt>
                      <c:pt idx="259">
                        <c:v>43173</c:v>
                      </c:pt>
                      <c:pt idx="260">
                        <c:v>43172</c:v>
                      </c:pt>
                      <c:pt idx="261">
                        <c:v>43171</c:v>
                      </c:pt>
                      <c:pt idx="262">
                        <c:v>43168</c:v>
                      </c:pt>
                      <c:pt idx="263">
                        <c:v>43167</c:v>
                      </c:pt>
                      <c:pt idx="264">
                        <c:v>43166</c:v>
                      </c:pt>
                      <c:pt idx="265">
                        <c:v>43165</c:v>
                      </c:pt>
                      <c:pt idx="266">
                        <c:v>43164</c:v>
                      </c:pt>
                      <c:pt idx="267">
                        <c:v>43161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5F2-4AFE-99B7-071FF11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43920"/>
        <c:axId val="420042744"/>
      </c:lineChart>
      <c:catAx>
        <c:axId val="42004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1176"/>
        <c:crosses val="autoZero"/>
        <c:auto val="1"/>
        <c:lblAlgn val="ctr"/>
        <c:lblOffset val="100"/>
        <c:noMultiLvlLbl val="1"/>
      </c:catAx>
      <c:valAx>
        <c:axId val="4200411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6272"/>
        <c:crosses val="autoZero"/>
        <c:crossBetween val="between"/>
      </c:valAx>
      <c:valAx>
        <c:axId val="420042744"/>
        <c:scaling>
          <c:orientation val="maxMin"/>
          <c:min val="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3920"/>
        <c:crosses val="max"/>
        <c:crossBetween val="between"/>
      </c:valAx>
      <c:catAx>
        <c:axId val="42004392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4200427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 Indicator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0</c:v>
                </c:pt>
                <c:pt idx="1">
                  <c:v>-5.8196709322222819</c:v>
                </c:pt>
                <c:pt idx="2">
                  <c:v>-5.8642732552183237</c:v>
                </c:pt>
                <c:pt idx="3">
                  <c:v>-6.1299575366692061</c:v>
                </c:pt>
                <c:pt idx="4">
                  <c:v>-6.3470292220215665</c:v>
                </c:pt>
                <c:pt idx="5">
                  <c:v>-6.2704864074787583</c:v>
                </c:pt>
                <c:pt idx="6">
                  <c:v>-6.028359108389477</c:v>
                </c:pt>
                <c:pt idx="7">
                  <c:v>-5.6261224539420311</c:v>
                </c:pt>
                <c:pt idx="8">
                  <c:v>-5.4633839347586415</c:v>
                </c:pt>
                <c:pt idx="9">
                  <c:v>-5.4215579813253614</c:v>
                </c:pt>
                <c:pt idx="10">
                  <c:v>-5.0578476406022634</c:v>
                </c:pt>
                <c:pt idx="11">
                  <c:v>-5.4077361652288927</c:v>
                </c:pt>
                <c:pt idx="12">
                  <c:v>-6.2067561470015589</c:v>
                </c:pt>
                <c:pt idx="13">
                  <c:v>-6.9370908187308276</c:v>
                </c:pt>
                <c:pt idx="14">
                  <c:v>-7.1322569121171142</c:v>
                </c:pt>
                <c:pt idx="15">
                  <c:v>-6.9770566360415032</c:v>
                </c:pt>
                <c:pt idx="16">
                  <c:v>-7.0124254018233732</c:v>
                </c:pt>
                <c:pt idx="17">
                  <c:v>-7.3058784679371946</c:v>
                </c:pt>
                <c:pt idx="18">
                  <c:v>-7.595915219856292</c:v>
                </c:pt>
                <c:pt idx="19">
                  <c:v>-7.9963957634522007</c:v>
                </c:pt>
                <c:pt idx="20">
                  <c:v>-8.1559345923789515</c:v>
                </c:pt>
                <c:pt idx="21">
                  <c:v>-8.3716164469670815</c:v>
                </c:pt>
                <c:pt idx="22">
                  <c:v>-8.6733948858568333</c:v>
                </c:pt>
                <c:pt idx="23">
                  <c:v>-8.8213940813877638</c:v>
                </c:pt>
                <c:pt idx="24">
                  <c:v>-9.083828423034559</c:v>
                </c:pt>
                <c:pt idx="25">
                  <c:v>-9.207803485723435</c:v>
                </c:pt>
                <c:pt idx="26">
                  <c:v>-9.1329542357920808</c:v>
                </c:pt>
                <c:pt idx="27">
                  <c:v>-8.9858105609505881</c:v>
                </c:pt>
                <c:pt idx="28">
                  <c:v>-8.5991763210127115</c:v>
                </c:pt>
                <c:pt idx="29">
                  <c:v>-8.4309698142765885</c:v>
                </c:pt>
                <c:pt idx="30">
                  <c:v>-8.43545649813891</c:v>
                </c:pt>
                <c:pt idx="31">
                  <c:v>-8.4363622377626086</c:v>
                </c:pt>
                <c:pt idx="32">
                  <c:v>-8.3991719931917839</c:v>
                </c:pt>
                <c:pt idx="33">
                  <c:v>-8.0804704171614059</c:v>
                </c:pt>
                <c:pt idx="34">
                  <c:v>-7.830737867573216</c:v>
                </c:pt>
                <c:pt idx="35">
                  <c:v>-7.6206857353193644</c:v>
                </c:pt>
                <c:pt idx="36">
                  <c:v>-7.175014592696809</c:v>
                </c:pt>
                <c:pt idx="37">
                  <c:v>-6.5855915289397089</c:v>
                </c:pt>
                <c:pt idx="38">
                  <c:v>-5.8196116982966579</c:v>
                </c:pt>
                <c:pt idx="39">
                  <c:v>-5.3218679782121789</c:v>
                </c:pt>
                <c:pt idx="40">
                  <c:v>-4.7950542749058682</c:v>
                </c:pt>
                <c:pt idx="41">
                  <c:v>-3.9399947907733051</c:v>
                </c:pt>
                <c:pt idx="42">
                  <c:v>-2.9055422744761454</c:v>
                </c:pt>
                <c:pt idx="43">
                  <c:v>-1.6484132741947897</c:v>
                </c:pt>
                <c:pt idx="44">
                  <c:v>-0.45482358507238446</c:v>
                </c:pt>
                <c:pt idx="45">
                  <c:v>0.74327376030410275</c:v>
                </c:pt>
                <c:pt idx="46">
                  <c:v>1.9484249098825239</c:v>
                </c:pt>
                <c:pt idx="47">
                  <c:v>2.9862257899013143</c:v>
                </c:pt>
                <c:pt idx="48">
                  <c:v>3.9166241734728491</c:v>
                </c:pt>
                <c:pt idx="49">
                  <c:v>4.7110083788269028</c:v>
                </c:pt>
                <c:pt idx="50">
                  <c:v>5.2753270291491186</c:v>
                </c:pt>
                <c:pt idx="51">
                  <c:v>5.7347356825002507</c:v>
                </c:pt>
                <c:pt idx="52">
                  <c:v>5.9234099710299759</c:v>
                </c:pt>
                <c:pt idx="53">
                  <c:v>5.8065502132235425</c:v>
                </c:pt>
                <c:pt idx="54">
                  <c:v>5.8485655822163647</c:v>
                </c:pt>
                <c:pt idx="55">
                  <c:v>5.8477168012194589</c:v>
                </c:pt>
                <c:pt idx="56">
                  <c:v>5.8572332735421204</c:v>
                </c:pt>
                <c:pt idx="57">
                  <c:v>5.544281531817667</c:v>
                </c:pt>
                <c:pt idx="58">
                  <c:v>5.2422122205738244</c:v>
                </c:pt>
                <c:pt idx="59">
                  <c:v>5.1468031698354864</c:v>
                </c:pt>
                <c:pt idx="60">
                  <c:v>4.8255527670375935</c:v>
                </c:pt>
                <c:pt idx="61">
                  <c:v>4.5550692968348878</c:v>
                </c:pt>
                <c:pt idx="62">
                  <c:v>4.5024185519745616</c:v>
                </c:pt>
                <c:pt idx="63">
                  <c:v>4.2144956618857767</c:v>
                </c:pt>
                <c:pt idx="64">
                  <c:v>4.1650431649505126</c:v>
                </c:pt>
                <c:pt idx="65">
                  <c:v>4.1383878492201829</c:v>
                </c:pt>
                <c:pt idx="66">
                  <c:v>4.1292906494260926</c:v>
                </c:pt>
                <c:pt idx="67">
                  <c:v>3.9666843619941119</c:v>
                </c:pt>
                <c:pt idx="68">
                  <c:v>3.9491465680290805</c:v>
                </c:pt>
                <c:pt idx="69">
                  <c:v>4.0306349918533355</c:v>
                </c:pt>
                <c:pt idx="70">
                  <c:v>3.899906764282639</c:v>
                </c:pt>
                <c:pt idx="71">
                  <c:v>3.8280666220699717</c:v>
                </c:pt>
                <c:pt idx="72">
                  <c:v>3.9866028056232814</c:v>
                </c:pt>
                <c:pt idx="73">
                  <c:v>4.1373677305702916</c:v>
                </c:pt>
                <c:pt idx="74">
                  <c:v>4.1288026368623481</c:v>
                </c:pt>
                <c:pt idx="75">
                  <c:v>4.2007592099099629</c:v>
                </c:pt>
                <c:pt idx="76">
                  <c:v>4.292308828800997</c:v>
                </c:pt>
                <c:pt idx="77">
                  <c:v>4.7832592538725711</c:v>
                </c:pt>
                <c:pt idx="78">
                  <c:v>5.0105201615277792</c:v>
                </c:pt>
                <c:pt idx="79">
                  <c:v>5.3537681432671569</c:v>
                </c:pt>
                <c:pt idx="80">
                  <c:v>5.2961597943030236</c:v>
                </c:pt>
                <c:pt idx="81">
                  <c:v>5.4816644738935167</c:v>
                </c:pt>
                <c:pt idx="82">
                  <c:v>5.9685727553798458</c:v>
                </c:pt>
                <c:pt idx="83">
                  <c:v>6.3948489137785742</c:v>
                </c:pt>
                <c:pt idx="84">
                  <c:v>6.6678077273636225</c:v>
                </c:pt>
                <c:pt idx="85">
                  <c:v>6.923190621486305</c:v>
                </c:pt>
                <c:pt idx="86">
                  <c:v>6.9868597737519655</c:v>
                </c:pt>
                <c:pt idx="87">
                  <c:v>7.5286968397666119</c:v>
                </c:pt>
                <c:pt idx="88">
                  <c:v>7.9728049614644254</c:v>
                </c:pt>
                <c:pt idx="89">
                  <c:v>8.2665603303058877</c:v>
                </c:pt>
                <c:pt idx="90">
                  <c:v>8.5497409397089559</c:v>
                </c:pt>
                <c:pt idx="91">
                  <c:v>8.6541206213883459</c:v>
                </c:pt>
                <c:pt idx="92">
                  <c:v>8.8064114331450298</c:v>
                </c:pt>
                <c:pt idx="93">
                  <c:v>8.9195616565514193</c:v>
                </c:pt>
                <c:pt idx="94">
                  <c:v>8.9651019209957941</c:v>
                </c:pt>
                <c:pt idx="95">
                  <c:v>8.9914369618213072</c:v>
                </c:pt>
                <c:pt idx="96">
                  <c:v>9.0115578602189679</c:v>
                </c:pt>
                <c:pt idx="97">
                  <c:v>9.0551050223225591</c:v>
                </c:pt>
                <c:pt idx="98">
                  <c:v>9.117687608012357</c:v>
                </c:pt>
                <c:pt idx="99">
                  <c:v>9.1169430877089077</c:v>
                </c:pt>
                <c:pt idx="100">
                  <c:v>9.1633448121708305</c:v>
                </c:pt>
                <c:pt idx="101">
                  <c:v>9.1466546295604623</c:v>
                </c:pt>
                <c:pt idx="102">
                  <c:v>9.1479461627568313</c:v>
                </c:pt>
                <c:pt idx="103">
                  <c:v>9.166751777019412</c:v>
                </c:pt>
                <c:pt idx="104">
                  <c:v>9.3394418267991988</c:v>
                </c:pt>
                <c:pt idx="105">
                  <c:v>9.3805011018142235</c:v>
                </c:pt>
                <c:pt idx="106">
                  <c:v>9.2802011246516845</c:v>
                </c:pt>
                <c:pt idx="107">
                  <c:v>9.2607702971493921</c:v>
                </c:pt>
                <c:pt idx="108">
                  <c:v>9.1748224348223868</c:v>
                </c:pt>
                <c:pt idx="109">
                  <c:v>8.9210645826538677</c:v>
                </c:pt>
                <c:pt idx="110">
                  <c:v>8.8483772562429586</c:v>
                </c:pt>
                <c:pt idx="111">
                  <c:v>8.7289638596884274</c:v>
                </c:pt>
                <c:pt idx="112">
                  <c:v>8.4468249802218711</c:v>
                </c:pt>
                <c:pt idx="113">
                  <c:v>8.1165132765283499</c:v>
                </c:pt>
                <c:pt idx="114">
                  <c:v>7.8783194551779152</c:v>
                </c:pt>
                <c:pt idx="115">
                  <c:v>7.5384027970156531</c:v>
                </c:pt>
                <c:pt idx="116">
                  <c:v>7.266145758310639</c:v>
                </c:pt>
                <c:pt idx="117">
                  <c:v>6.9692083779611869</c:v>
                </c:pt>
                <c:pt idx="118">
                  <c:v>6.7899200410532332</c:v>
                </c:pt>
                <c:pt idx="119">
                  <c:v>6.4254240626548587</c:v>
                </c:pt>
                <c:pt idx="120">
                  <c:v>6.1505808523279093</c:v>
                </c:pt>
                <c:pt idx="121">
                  <c:v>5.9738819385984439</c:v>
                </c:pt>
                <c:pt idx="122">
                  <c:v>5.6666588339886523</c:v>
                </c:pt>
                <c:pt idx="123">
                  <c:v>5.1076968374900336</c:v>
                </c:pt>
                <c:pt idx="124">
                  <c:v>4.5234470461884158</c:v>
                </c:pt>
                <c:pt idx="125">
                  <c:v>3.6530037415049272</c:v>
                </c:pt>
                <c:pt idx="126">
                  <c:v>2.6132474719158103</c:v>
                </c:pt>
                <c:pt idx="127">
                  <c:v>1.671701935075576</c:v>
                </c:pt>
                <c:pt idx="128">
                  <c:v>0.5855701641973895</c:v>
                </c:pt>
                <c:pt idx="129">
                  <c:v>-0.66711270441507176</c:v>
                </c:pt>
                <c:pt idx="130">
                  <c:v>-1.9397099811359213</c:v>
                </c:pt>
                <c:pt idx="131">
                  <c:v>-2.8584126704939687</c:v>
                </c:pt>
                <c:pt idx="132">
                  <c:v>-3.5509178558951549</c:v>
                </c:pt>
                <c:pt idx="133">
                  <c:v>-4.0635863889202213</c:v>
                </c:pt>
                <c:pt idx="134">
                  <c:v>-4.5713296338346296</c:v>
                </c:pt>
                <c:pt idx="135">
                  <c:v>-4.876656358546148</c:v>
                </c:pt>
                <c:pt idx="136">
                  <c:v>-5.1675111953477346</c:v>
                </c:pt>
                <c:pt idx="137">
                  <c:v>-4.997878174169057</c:v>
                </c:pt>
                <c:pt idx="138">
                  <c:v>-4.9346648652860194</c:v>
                </c:pt>
                <c:pt idx="139">
                  <c:v>-4.8378159311940943</c:v>
                </c:pt>
                <c:pt idx="140">
                  <c:v>-4.6899431685409549</c:v>
                </c:pt>
                <c:pt idx="141">
                  <c:v>-4.3880943563152464</c:v>
                </c:pt>
                <c:pt idx="142">
                  <c:v>-3.8794255321623812</c:v>
                </c:pt>
                <c:pt idx="143">
                  <c:v>-3.647266047206017</c:v>
                </c:pt>
                <c:pt idx="144">
                  <c:v>-3.5504980003632967</c:v>
                </c:pt>
                <c:pt idx="145">
                  <c:v>-3.6984030578529685</c:v>
                </c:pt>
                <c:pt idx="146">
                  <c:v>-3.850379343374803</c:v>
                </c:pt>
                <c:pt idx="147">
                  <c:v>-3.8443308726504037</c:v>
                </c:pt>
                <c:pt idx="148">
                  <c:v>-3.7767155334095031</c:v>
                </c:pt>
                <c:pt idx="149">
                  <c:v>-3.298981246354034</c:v>
                </c:pt>
                <c:pt idx="150">
                  <c:v>-2.3351787829328319</c:v>
                </c:pt>
                <c:pt idx="151">
                  <c:v>-1.1440622120648347</c:v>
                </c:pt>
                <c:pt idx="152">
                  <c:v>-0.17781871215645212</c:v>
                </c:pt>
                <c:pt idx="153">
                  <c:v>0.52169937076151662</c:v>
                </c:pt>
                <c:pt idx="154">
                  <c:v>0.93330503172442847</c:v>
                </c:pt>
                <c:pt idx="155">
                  <c:v>1.7452688006712251</c:v>
                </c:pt>
                <c:pt idx="156">
                  <c:v>2.3495816906388676</c:v>
                </c:pt>
                <c:pt idx="157">
                  <c:v>3.1903188228515909</c:v>
                </c:pt>
                <c:pt idx="158">
                  <c:v>3.8284212972682838</c:v>
                </c:pt>
                <c:pt idx="159">
                  <c:v>4.6139334639968359</c:v>
                </c:pt>
                <c:pt idx="160">
                  <c:v>5.3553053591214175</c:v>
                </c:pt>
                <c:pt idx="161">
                  <c:v>5.4799326716832617</c:v>
                </c:pt>
                <c:pt idx="162">
                  <c:v>5.4713183668417562</c:v>
                </c:pt>
                <c:pt idx="163">
                  <c:v>5.1579322762314108</c:v>
                </c:pt>
                <c:pt idx="164">
                  <c:v>3.9978909576865655</c:v>
                </c:pt>
                <c:pt idx="165">
                  <c:v>4.4131452502984523</c:v>
                </c:pt>
                <c:pt idx="166">
                  <c:v>4.9538369289651101</c:v>
                </c:pt>
                <c:pt idx="167">
                  <c:v>4.8709657668125113</c:v>
                </c:pt>
                <c:pt idx="168">
                  <c:v>4.8151952130562155</c:v>
                </c:pt>
                <c:pt idx="169">
                  <c:v>4.7450901371931877</c:v>
                </c:pt>
                <c:pt idx="170">
                  <c:v>5.0509997741385373</c:v>
                </c:pt>
                <c:pt idx="171">
                  <c:v>4.9468798927072095</c:v>
                </c:pt>
                <c:pt idx="172">
                  <c:v>5.0791621048236415</c:v>
                </c:pt>
                <c:pt idx="173">
                  <c:v>5.2765813682817111</c:v>
                </c:pt>
                <c:pt idx="174">
                  <c:v>5.3338726217828798</c:v>
                </c:pt>
                <c:pt idx="175">
                  <c:v>5.5578474641541717</c:v>
                </c:pt>
                <c:pt idx="176">
                  <c:v>6.7993631118415427</c:v>
                </c:pt>
                <c:pt idx="177">
                  <c:v>6.6242377140527537</c:v>
                </c:pt>
                <c:pt idx="178">
                  <c:v>6.4083823458249327</c:v>
                </c:pt>
                <c:pt idx="179">
                  <c:v>5.9684825900088754</c:v>
                </c:pt>
                <c:pt idx="180">
                  <c:v>5.4346277171780057</c:v>
                </c:pt>
                <c:pt idx="181">
                  <c:v>5.1254592109060972</c:v>
                </c:pt>
                <c:pt idx="182">
                  <c:v>4.7600397428985719</c:v>
                </c:pt>
                <c:pt idx="183">
                  <c:v>4.3811645971883388</c:v>
                </c:pt>
                <c:pt idx="184">
                  <c:v>3.9222624219218272</c:v>
                </c:pt>
                <c:pt idx="185">
                  <c:v>3.0885684988725299</c:v>
                </c:pt>
                <c:pt idx="186">
                  <c:v>2.1967576593822193</c:v>
                </c:pt>
                <c:pt idx="187">
                  <c:v>1.5535996574586004</c:v>
                </c:pt>
                <c:pt idx="188">
                  <c:v>0.48165053094035648</c:v>
                </c:pt>
                <c:pt idx="189">
                  <c:v>-5.1600715078073268E-2</c:v>
                </c:pt>
                <c:pt idx="190">
                  <c:v>-1.0575145883659824</c:v>
                </c:pt>
                <c:pt idx="191">
                  <c:v>-0.70963533482812391</c:v>
                </c:pt>
                <c:pt idx="192">
                  <c:v>-0.15782236245169101</c:v>
                </c:pt>
                <c:pt idx="193">
                  <c:v>0.10480986255719352</c:v>
                </c:pt>
                <c:pt idx="194">
                  <c:v>0.44295725869237312</c:v>
                </c:pt>
                <c:pt idx="195">
                  <c:v>0.89025883868417854</c:v>
                </c:pt>
                <c:pt idx="196">
                  <c:v>0.96429233946285098</c:v>
                </c:pt>
                <c:pt idx="197">
                  <c:v>1.3571701577561823</c:v>
                </c:pt>
                <c:pt idx="198">
                  <c:v>2.1200289673721264</c:v>
                </c:pt>
                <c:pt idx="199">
                  <c:v>2.1065102665093689</c:v>
                </c:pt>
                <c:pt idx="200">
                  <c:v>2.9876244001187651</c:v>
                </c:pt>
                <c:pt idx="201">
                  <c:v>3.6493734344760038</c:v>
                </c:pt>
                <c:pt idx="202">
                  <c:v>4.721315404359725</c:v>
                </c:pt>
                <c:pt idx="203">
                  <c:v>4.767801383269485</c:v>
                </c:pt>
                <c:pt idx="204">
                  <c:v>4.9996484314111065</c:v>
                </c:pt>
                <c:pt idx="205">
                  <c:v>5.1756132432956461</c:v>
                </c:pt>
                <c:pt idx="206">
                  <c:v>5.3713998147554385</c:v>
                </c:pt>
                <c:pt idx="207">
                  <c:v>5.2943869596734876</c:v>
                </c:pt>
                <c:pt idx="208">
                  <c:v>5.725374351649867</c:v>
                </c:pt>
                <c:pt idx="209">
                  <c:v>6.2742393772505309</c:v>
                </c:pt>
                <c:pt idx="210">
                  <c:v>6.4459326513522983</c:v>
                </c:pt>
                <c:pt idx="211">
                  <c:v>7.178018371235523</c:v>
                </c:pt>
                <c:pt idx="212">
                  <c:v>7.4001128561923259</c:v>
                </c:pt>
                <c:pt idx="213">
                  <c:v>7.4379022253651019</c:v>
                </c:pt>
                <c:pt idx="214">
                  <c:v>7.5817420398486366</c:v>
                </c:pt>
                <c:pt idx="215">
                  <c:v>7.9122256044712547</c:v>
                </c:pt>
                <c:pt idx="216">
                  <c:v>7.8945656481680491</c:v>
                </c:pt>
                <c:pt idx="217">
                  <c:v>6.9992435163779465</c:v>
                </c:pt>
                <c:pt idx="218">
                  <c:v>6.780931307915707</c:v>
                </c:pt>
                <c:pt idx="219">
                  <c:v>7.0583843954512169</c:v>
                </c:pt>
                <c:pt idx="220">
                  <c:v>7.2303050562668165</c:v>
                </c:pt>
                <c:pt idx="221">
                  <c:v>7.2837232403862249</c:v>
                </c:pt>
                <c:pt idx="222">
                  <c:v>7.3712430000395459</c:v>
                </c:pt>
                <c:pt idx="223">
                  <c:v>7.0022288916096578</c:v>
                </c:pt>
                <c:pt idx="224">
                  <c:v>7.1011374289715405</c:v>
                </c:pt>
                <c:pt idx="225">
                  <c:v>7.2501317958053733</c:v>
                </c:pt>
                <c:pt idx="226">
                  <c:v>7.361508706203459</c:v>
                </c:pt>
                <c:pt idx="227">
                  <c:v>7.4676179218802847</c:v>
                </c:pt>
                <c:pt idx="228">
                  <c:v>7.6592445109340721</c:v>
                </c:pt>
                <c:pt idx="229">
                  <c:v>8.787234795060396</c:v>
                </c:pt>
                <c:pt idx="230">
                  <c:v>9.0420936756037928</c:v>
                </c:pt>
                <c:pt idx="231">
                  <c:v>9.1409611611532355</c:v>
                </c:pt>
                <c:pt idx="232">
                  <c:v>9.0628002676525963</c:v>
                </c:pt>
                <c:pt idx="233">
                  <c:v>9.1504439847268948</c:v>
                </c:pt>
                <c:pt idx="234">
                  <c:v>9.2455454384335702</c:v>
                </c:pt>
                <c:pt idx="235">
                  <c:v>9.6640900909980871</c:v>
                </c:pt>
                <c:pt idx="236">
                  <c:v>9.7170605510972834</c:v>
                </c:pt>
                <c:pt idx="237">
                  <c:v>9.7506566503097059</c:v>
                </c:pt>
                <c:pt idx="238">
                  <c:v>9.7547420897573218</c:v>
                </c:pt>
                <c:pt idx="239">
                  <c:v>9.7286418792150009</c:v>
                </c:pt>
                <c:pt idx="240">
                  <c:v>9.7722230893228996</c:v>
                </c:pt>
                <c:pt idx="241">
                  <c:v>9.7648618890000751</c:v>
                </c:pt>
                <c:pt idx="242">
                  <c:v>9.6972617870430806</c:v>
                </c:pt>
                <c:pt idx="243">
                  <c:v>9.4510505320907825</c:v>
                </c:pt>
                <c:pt idx="244">
                  <c:v>9.4652772070755073</c:v>
                </c:pt>
                <c:pt idx="245">
                  <c:v>9.3110294858824556</c:v>
                </c:pt>
                <c:pt idx="246">
                  <c:v>8.3777061678592499</c:v>
                </c:pt>
                <c:pt idx="247">
                  <c:v>7.4766779740497826</c:v>
                </c:pt>
                <c:pt idx="248">
                  <c:v>6.4126567803759436</c:v>
                </c:pt>
                <c:pt idx="249">
                  <c:v>4.9794764999025452</c:v>
                </c:pt>
                <c:pt idx="250">
                  <c:v>3.509592538060629</c:v>
                </c:pt>
                <c:pt idx="251">
                  <c:v>1.9029096307140259</c:v>
                </c:pt>
                <c:pt idx="252">
                  <c:v>0.25826951275704668</c:v>
                </c:pt>
                <c:pt idx="253">
                  <c:v>-1.3221257308569703</c:v>
                </c:pt>
                <c:pt idx="254">
                  <c:v>-2.7567026092221045</c:v>
                </c:pt>
                <c:pt idx="255">
                  <c:v>-4.1527237536130164</c:v>
                </c:pt>
                <c:pt idx="256">
                  <c:v>-4.3673092526284796</c:v>
                </c:pt>
                <c:pt idx="257">
                  <c:v>-5.1504860405503807</c:v>
                </c:pt>
                <c:pt idx="258">
                  <c:v>-5.4929765672096451</c:v>
                </c:pt>
                <c:pt idx="259">
                  <c:v>-6.2509755728682421</c:v>
                </c:pt>
                <c:pt idx="260">
                  <c:v>-6.845614037419999</c:v>
                </c:pt>
                <c:pt idx="261">
                  <c:v>-7.0141964062446895</c:v>
                </c:pt>
                <c:pt idx="262">
                  <c:v>-6.5443107145187058</c:v>
                </c:pt>
                <c:pt idx="263">
                  <c:v>-6.5609598146470036</c:v>
                </c:pt>
                <c:pt idx="264">
                  <c:v>-6.3001952590782109</c:v>
                </c:pt>
                <c:pt idx="265">
                  <c:v>-6.2035625833484023</c:v>
                </c:pt>
                <c:pt idx="266">
                  <c:v>-6.2041196181396359</c:v>
                </c:pt>
                <c:pt idx="267">
                  <c:v>-6.1408516716189325</c:v>
                </c:pt>
                <c:pt idx="268">
                  <c:v>-7.5120541129457781</c:v>
                </c:pt>
                <c:pt idx="269">
                  <c:v>-8.2353665911200604</c:v>
                </c:pt>
                <c:pt idx="270">
                  <c:v>-8.3451377131335249</c:v>
                </c:pt>
                <c:pt idx="271">
                  <c:v>-8.3391538883637235</c:v>
                </c:pt>
                <c:pt idx="272">
                  <c:v>-8.3384439079523407</c:v>
                </c:pt>
                <c:pt idx="273">
                  <c:v>-8.3422453198183373</c:v>
                </c:pt>
                <c:pt idx="274">
                  <c:v>-8.9444635830150556</c:v>
                </c:pt>
                <c:pt idx="275">
                  <c:v>-8.8584613719594767</c:v>
                </c:pt>
                <c:pt idx="276">
                  <c:v>-9.1252559604620487</c:v>
                </c:pt>
                <c:pt idx="277">
                  <c:v>-9.2938886568600392</c:v>
                </c:pt>
                <c:pt idx="278">
                  <c:v>-9.2821982142529009</c:v>
                </c:pt>
                <c:pt idx="279">
                  <c:v>-9.2958698568547149</c:v>
                </c:pt>
                <c:pt idx="280">
                  <c:v>-9.0326578110953122</c:v>
                </c:pt>
                <c:pt idx="281">
                  <c:v>-8.412567568673877</c:v>
                </c:pt>
                <c:pt idx="282">
                  <c:v>-7.9596326662464865</c:v>
                </c:pt>
                <c:pt idx="283">
                  <c:v>-7.1040248102435317</c:v>
                </c:pt>
                <c:pt idx="284">
                  <c:v>-6.6785178663820446</c:v>
                </c:pt>
                <c:pt idx="285">
                  <c:v>-5.8613051924630346</c:v>
                </c:pt>
                <c:pt idx="286">
                  <c:v>-4.894536685275173</c:v>
                </c:pt>
                <c:pt idx="287">
                  <c:v>-3.715267060174845</c:v>
                </c:pt>
                <c:pt idx="288">
                  <c:v>-2.6613512511518032</c:v>
                </c:pt>
                <c:pt idx="289">
                  <c:v>-1.7851948559937814</c:v>
                </c:pt>
                <c:pt idx="290">
                  <c:v>-0.92277447314851369</c:v>
                </c:pt>
                <c:pt idx="291">
                  <c:v>-0.1776589638608615</c:v>
                </c:pt>
                <c:pt idx="292">
                  <c:v>0.38586623025012234</c:v>
                </c:pt>
                <c:pt idx="293">
                  <c:v>0.9095135166393572</c:v>
                </c:pt>
                <c:pt idx="294">
                  <c:v>1.2844751867614717</c:v>
                </c:pt>
                <c:pt idx="295">
                  <c:v>1.1718390425317657</c:v>
                </c:pt>
                <c:pt idx="296">
                  <c:v>1.9144492343300379</c:v>
                </c:pt>
                <c:pt idx="297">
                  <c:v>2.4466162785462418</c:v>
                </c:pt>
                <c:pt idx="298">
                  <c:v>2.4226273513317889</c:v>
                </c:pt>
                <c:pt idx="299">
                  <c:v>2.2776056894076593</c:v>
                </c:pt>
                <c:pt idx="300">
                  <c:v>2.2345750879525594</c:v>
                </c:pt>
                <c:pt idx="301">
                  <c:v>2.792820883246125</c:v>
                </c:pt>
                <c:pt idx="302">
                  <c:v>3.1655037171301155</c:v>
                </c:pt>
                <c:pt idx="303">
                  <c:v>3.6911586436393047</c:v>
                </c:pt>
                <c:pt idx="304">
                  <c:v>3.1619093064804709</c:v>
                </c:pt>
                <c:pt idx="305">
                  <c:v>3.294099188389378</c:v>
                </c:pt>
                <c:pt idx="306">
                  <c:v>3.6115421177455627</c:v>
                </c:pt>
                <c:pt idx="307">
                  <c:v>4.3702217665364129</c:v>
                </c:pt>
                <c:pt idx="308">
                  <c:v>4.8421531925827104</c:v>
                </c:pt>
                <c:pt idx="309">
                  <c:v>5.0046967952911938</c:v>
                </c:pt>
                <c:pt idx="310">
                  <c:v>5.5948820886703912</c:v>
                </c:pt>
                <c:pt idx="311">
                  <c:v>5.7071193805903384</c:v>
                </c:pt>
                <c:pt idx="312">
                  <c:v>5.7816307756066934</c:v>
                </c:pt>
                <c:pt idx="313">
                  <c:v>5.6452444314163746</c:v>
                </c:pt>
                <c:pt idx="314">
                  <c:v>5.6389408507018182</c:v>
                </c:pt>
                <c:pt idx="315">
                  <c:v>5.6222728093944419</c:v>
                </c:pt>
                <c:pt idx="316">
                  <c:v>6.7039586399198017</c:v>
                </c:pt>
                <c:pt idx="317">
                  <c:v>6.5344473158177765</c:v>
                </c:pt>
                <c:pt idx="318">
                  <c:v>5.883793089722297</c:v>
                </c:pt>
                <c:pt idx="319">
                  <c:v>5.2760668910153345</c:v>
                </c:pt>
                <c:pt idx="320">
                  <c:v>5.0225229374768467</c:v>
                </c:pt>
                <c:pt idx="321">
                  <c:v>4.645878018677128</c:v>
                </c:pt>
                <c:pt idx="322">
                  <c:v>4.4629994873063801</c:v>
                </c:pt>
                <c:pt idx="323">
                  <c:v>4.6919747857004044</c:v>
                </c:pt>
                <c:pt idx="324">
                  <c:v>4.9501141961547157</c:v>
                </c:pt>
                <c:pt idx="325">
                  <c:v>4.907398979683137</c:v>
                </c:pt>
                <c:pt idx="326">
                  <c:v>4.9557075315380885</c:v>
                </c:pt>
                <c:pt idx="327">
                  <c:v>4.9317059714815086</c:v>
                </c:pt>
                <c:pt idx="328">
                  <c:v>4.8019143566339437</c:v>
                </c:pt>
                <c:pt idx="329">
                  <c:v>4.7819317619614168</c:v>
                </c:pt>
                <c:pt idx="330">
                  <c:v>4.8508092854849902</c:v>
                </c:pt>
                <c:pt idx="331">
                  <c:v>4.5318991464677651</c:v>
                </c:pt>
                <c:pt idx="332">
                  <c:v>3.6406543563473677</c:v>
                </c:pt>
                <c:pt idx="333">
                  <c:v>3.2839314827238568</c:v>
                </c:pt>
                <c:pt idx="334">
                  <c:v>2.1135012604913999</c:v>
                </c:pt>
                <c:pt idx="335">
                  <c:v>1.1073881816971582</c:v>
                </c:pt>
                <c:pt idx="336">
                  <c:v>0.33997532882677062</c:v>
                </c:pt>
                <c:pt idx="337">
                  <c:v>-0.72896573196602965</c:v>
                </c:pt>
                <c:pt idx="338">
                  <c:v>-2.1349591946680255</c:v>
                </c:pt>
                <c:pt idx="339">
                  <c:v>-3.4106755299516154</c:v>
                </c:pt>
                <c:pt idx="340">
                  <c:v>-4.3261906808905115</c:v>
                </c:pt>
                <c:pt idx="341">
                  <c:v>-5.0504672938974986</c:v>
                </c:pt>
                <c:pt idx="342">
                  <c:v>-5.0820101658389341</c:v>
                </c:pt>
                <c:pt idx="343">
                  <c:v>-4.9243430514663027</c:v>
                </c:pt>
                <c:pt idx="344">
                  <c:v>-3.8385495515792059</c:v>
                </c:pt>
                <c:pt idx="345">
                  <c:v>-3.1048678541382984</c:v>
                </c:pt>
                <c:pt idx="346">
                  <c:v>-1.8297950978544979</c:v>
                </c:pt>
                <c:pt idx="347">
                  <c:v>-1.3376393817795924</c:v>
                </c:pt>
                <c:pt idx="348">
                  <c:v>-1.2293407198519068</c:v>
                </c:pt>
                <c:pt idx="349">
                  <c:v>-0.93937213207377135</c:v>
                </c:pt>
                <c:pt idx="350">
                  <c:v>-0.80145003635366197</c:v>
                </c:pt>
                <c:pt idx="351">
                  <c:v>-0.65983727214783616</c:v>
                </c:pt>
                <c:pt idx="352">
                  <c:v>-0.90918138475773724</c:v>
                </c:pt>
                <c:pt idx="353">
                  <c:v>-1.2746164482703615</c:v>
                </c:pt>
                <c:pt idx="354">
                  <c:v>-1.9797993374502056</c:v>
                </c:pt>
                <c:pt idx="355">
                  <c:v>-2.578579910288914</c:v>
                </c:pt>
                <c:pt idx="356">
                  <c:v>-4.1268399132176281</c:v>
                </c:pt>
                <c:pt idx="357">
                  <c:v>-5.6323807027984243</c:v>
                </c:pt>
                <c:pt idx="358">
                  <c:v>-6.9110059446376333</c:v>
                </c:pt>
                <c:pt idx="359">
                  <c:v>-7.573414007348056</c:v>
                </c:pt>
                <c:pt idx="360">
                  <c:v>-8.0215326996551592</c:v>
                </c:pt>
                <c:pt idx="361">
                  <c:v>-8.2863078639754324</c:v>
                </c:pt>
                <c:pt idx="362">
                  <c:v>-8.2803581127335821</c:v>
                </c:pt>
                <c:pt idx="363">
                  <c:v>-8.2328992207351117</c:v>
                </c:pt>
                <c:pt idx="364">
                  <c:v>-8.0481536609013737</c:v>
                </c:pt>
                <c:pt idx="365">
                  <c:v>-7.7223474462418542</c:v>
                </c:pt>
                <c:pt idx="366">
                  <c:v>-7.3087653420749064</c:v>
                </c:pt>
                <c:pt idx="367">
                  <c:v>-6.7523106545087757</c:v>
                </c:pt>
                <c:pt idx="368">
                  <c:v>-6.1520536078598571</c:v>
                </c:pt>
                <c:pt idx="369">
                  <c:v>-5.2374429455055544</c:v>
                </c:pt>
                <c:pt idx="370">
                  <c:v>-4.6166542275322531</c:v>
                </c:pt>
                <c:pt idx="371">
                  <c:v>-4.6665294867956923</c:v>
                </c:pt>
                <c:pt idx="372">
                  <c:v>-4.2469316573384184</c:v>
                </c:pt>
                <c:pt idx="373">
                  <c:v>-3.8231223877103897</c:v>
                </c:pt>
                <c:pt idx="374">
                  <c:v>-3.1875493706761655</c:v>
                </c:pt>
                <c:pt idx="375">
                  <c:v>-2.6416466903923417</c:v>
                </c:pt>
                <c:pt idx="376">
                  <c:v>-2.1187423453868228</c:v>
                </c:pt>
                <c:pt idx="377">
                  <c:v>-1.5993341933085485</c:v>
                </c:pt>
                <c:pt idx="378">
                  <c:v>-1.2532733771436551</c:v>
                </c:pt>
                <c:pt idx="379">
                  <c:v>-0.89138091711682432</c:v>
                </c:pt>
                <c:pt idx="380">
                  <c:v>-0.43237137741746978</c:v>
                </c:pt>
                <c:pt idx="381">
                  <c:v>-0.2575882783217941</c:v>
                </c:pt>
                <c:pt idx="382">
                  <c:v>0.11427291074644999</c:v>
                </c:pt>
                <c:pt idx="383">
                  <c:v>0.95681504364364811</c:v>
                </c:pt>
                <c:pt idx="384">
                  <c:v>1.2806471345892201</c:v>
                </c:pt>
                <c:pt idx="385">
                  <c:v>1.7193348550384937</c:v>
                </c:pt>
                <c:pt idx="386">
                  <c:v>2.009415641902109</c:v>
                </c:pt>
                <c:pt idx="387">
                  <c:v>2.3353601834053457</c:v>
                </c:pt>
                <c:pt idx="388">
                  <c:v>2.5718046517008624</c:v>
                </c:pt>
                <c:pt idx="389">
                  <c:v>2.8693036359498953</c:v>
                </c:pt>
                <c:pt idx="390">
                  <c:v>3.0462822191529066</c:v>
                </c:pt>
                <c:pt idx="391">
                  <c:v>3.1450577590990432</c:v>
                </c:pt>
                <c:pt idx="392">
                  <c:v>3.1686664730792304</c:v>
                </c:pt>
                <c:pt idx="393">
                  <c:v>3.33630337918366</c:v>
                </c:pt>
                <c:pt idx="394">
                  <c:v>3.1409811650606385</c:v>
                </c:pt>
                <c:pt idx="395">
                  <c:v>3.4595545091509212</c:v>
                </c:pt>
                <c:pt idx="396">
                  <c:v>3.7428770752364677</c:v>
                </c:pt>
                <c:pt idx="397">
                  <c:v>3.9823980100497955</c:v>
                </c:pt>
                <c:pt idx="398">
                  <c:v>4.2641524753257203</c:v>
                </c:pt>
                <c:pt idx="399">
                  <c:v>4.5992148366835028</c:v>
                </c:pt>
                <c:pt idx="400">
                  <c:v>5.0190031879902</c:v>
                </c:pt>
                <c:pt idx="401">
                  <c:v>5.1080328181724575</c:v>
                </c:pt>
                <c:pt idx="402">
                  <c:v>5.562370162769616</c:v>
                </c:pt>
                <c:pt idx="403">
                  <c:v>5.7535594818585452</c:v>
                </c:pt>
                <c:pt idx="404">
                  <c:v>5.9916068849176147</c:v>
                </c:pt>
                <c:pt idx="405">
                  <c:v>6.1060958499969793</c:v>
                </c:pt>
                <c:pt idx="406">
                  <c:v>6.4424435044369126</c:v>
                </c:pt>
                <c:pt idx="407">
                  <c:v>6.2799386824631167</c:v>
                </c:pt>
                <c:pt idx="408">
                  <c:v>6.488977467330824</c:v>
                </c:pt>
                <c:pt idx="409">
                  <c:v>6.676152570613235</c:v>
                </c:pt>
                <c:pt idx="410">
                  <c:v>6.8468187961699414</c:v>
                </c:pt>
                <c:pt idx="411">
                  <c:v>6.9531933924040281</c:v>
                </c:pt>
                <c:pt idx="412">
                  <c:v>7.0831252869772943</c:v>
                </c:pt>
                <c:pt idx="413">
                  <c:v>7.4663131515190448</c:v>
                </c:pt>
                <c:pt idx="414">
                  <c:v>7.5463453205643294</c:v>
                </c:pt>
                <c:pt idx="415">
                  <c:v>7.7891603998773569</c:v>
                </c:pt>
                <c:pt idx="416">
                  <c:v>8.0329560805211688</c:v>
                </c:pt>
                <c:pt idx="417">
                  <c:v>8.0123393598014516</c:v>
                </c:pt>
                <c:pt idx="418">
                  <c:v>8.2966735351565344</c:v>
                </c:pt>
                <c:pt idx="419">
                  <c:v>8.6947064895305388</c:v>
                </c:pt>
                <c:pt idx="420">
                  <c:v>8.8259387856104805</c:v>
                </c:pt>
                <c:pt idx="421">
                  <c:v>8.9319666375658215</c:v>
                </c:pt>
                <c:pt idx="422">
                  <c:v>9.0269528629255777</c:v>
                </c:pt>
                <c:pt idx="423">
                  <c:v>9.087919714146425</c:v>
                </c:pt>
                <c:pt idx="424">
                  <c:v>9.1132864419785822</c:v>
                </c:pt>
                <c:pt idx="425">
                  <c:v>9.0929527553008782</c:v>
                </c:pt>
                <c:pt idx="426">
                  <c:v>9.1500661845133315</c:v>
                </c:pt>
                <c:pt idx="427">
                  <c:v>9.1395896204343696</c:v>
                </c:pt>
                <c:pt idx="428">
                  <c:v>9.0950971011597925</c:v>
                </c:pt>
                <c:pt idx="429">
                  <c:v>9.2899414235825599</c:v>
                </c:pt>
                <c:pt idx="430">
                  <c:v>9.2492949551055581</c:v>
                </c:pt>
                <c:pt idx="431">
                  <c:v>9.1849081186168355</c:v>
                </c:pt>
                <c:pt idx="432">
                  <c:v>9.1919744352327086</c:v>
                </c:pt>
                <c:pt idx="433">
                  <c:v>9.2022081455528006</c:v>
                </c:pt>
                <c:pt idx="434">
                  <c:v>9.1834865036984787</c:v>
                </c:pt>
                <c:pt idx="435">
                  <c:v>9.2149540556173744</c:v>
                </c:pt>
                <c:pt idx="436">
                  <c:v>9.2562742555084139</c:v>
                </c:pt>
                <c:pt idx="437">
                  <c:v>9.2577334978888395</c:v>
                </c:pt>
                <c:pt idx="438">
                  <c:v>9.2460922316535594</c:v>
                </c:pt>
                <c:pt idx="439">
                  <c:v>9.3210099671604425</c:v>
                </c:pt>
                <c:pt idx="440">
                  <c:v>9.4102270168408815</c:v>
                </c:pt>
                <c:pt idx="441">
                  <c:v>9.4579744001064743</c:v>
                </c:pt>
                <c:pt idx="442">
                  <c:v>9.5151833840967566</c:v>
                </c:pt>
                <c:pt idx="443">
                  <c:v>9.5854946044791784</c:v>
                </c:pt>
                <c:pt idx="444">
                  <c:v>9.5800964496682273</c:v>
                </c:pt>
                <c:pt idx="445">
                  <c:v>9.5805732793149563</c:v>
                </c:pt>
                <c:pt idx="446">
                  <c:v>9.6061206221212831</c:v>
                </c:pt>
                <c:pt idx="447">
                  <c:v>9.6249461450964873</c:v>
                </c:pt>
                <c:pt idx="448">
                  <c:v>9.5551460192751847</c:v>
                </c:pt>
                <c:pt idx="449">
                  <c:v>9.5925343516618806</c:v>
                </c:pt>
                <c:pt idx="450">
                  <c:v>9.6073954799593224</c:v>
                </c:pt>
                <c:pt idx="451">
                  <c:v>9.5527856246657041</c:v>
                </c:pt>
                <c:pt idx="452">
                  <c:v>9.5560953454808875</c:v>
                </c:pt>
                <c:pt idx="453">
                  <c:v>9.553088494411746</c:v>
                </c:pt>
                <c:pt idx="454">
                  <c:v>9.5216795609972582</c:v>
                </c:pt>
                <c:pt idx="455">
                  <c:v>9.5374991093631856</c:v>
                </c:pt>
                <c:pt idx="456">
                  <c:v>9.5615115992562725</c:v>
                </c:pt>
                <c:pt idx="457">
                  <c:v>9.5567869837181654</c:v>
                </c:pt>
                <c:pt idx="458">
                  <c:v>9.5588036312077236</c:v>
                </c:pt>
                <c:pt idx="459">
                  <c:v>9.5686923160538679</c:v>
                </c:pt>
                <c:pt idx="460">
                  <c:v>9.6131562436400717</c:v>
                </c:pt>
                <c:pt idx="461">
                  <c:v>9.5945585747119839</c:v>
                </c:pt>
                <c:pt idx="462">
                  <c:v>9.5437441930741969</c:v>
                </c:pt>
                <c:pt idx="463">
                  <c:v>9.5086876682411798</c:v>
                </c:pt>
                <c:pt idx="464">
                  <c:v>9.36929292346362</c:v>
                </c:pt>
                <c:pt idx="465">
                  <c:v>9.2977716389963625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Initial Unemployment Claims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F32-498C-A440-8D26A0E165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Average Hours Worked Manufacturing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F32-498C-A440-8D26A0E165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ISM Manufacturing New Orders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F32-498C-A440-8D26A0E165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US New Housing Starts 000s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F32-498C-A440-8D26A0E165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-19.135749507195669</c:v>
                </c:pt>
                <c:pt idx="1">
                  <c:v>-17.158245826005125</c:v>
                </c:pt>
                <c:pt idx="2">
                  <c:v>-14.236085951700353</c:v>
                </c:pt>
                <c:pt idx="3">
                  <c:v>-11.036052836614523</c:v>
                </c:pt>
                <c:pt idx="4">
                  <c:v>-8.4836246925256198</c:v>
                </c:pt>
                <c:pt idx="5">
                  <c:v>-7.0564984371435342</c:v>
                </c:pt>
                <c:pt idx="6">
                  <c:v>-7.0556103243965111</c:v>
                </c:pt>
                <c:pt idx="7">
                  <c:v>-5.5674145278806302</c:v>
                </c:pt>
                <c:pt idx="8">
                  <c:v>-4.2778683400527031</c:v>
                </c:pt>
                <c:pt idx="9">
                  <c:v>-4.5436689408023012</c:v>
                </c:pt>
                <c:pt idx="10">
                  <c:v>-4.3878784820363146</c:v>
                </c:pt>
                <c:pt idx="11">
                  <c:v>-5.980636139051291</c:v>
                </c:pt>
                <c:pt idx="12">
                  <c:v>-6.8570356511743631</c:v>
                </c:pt>
                <c:pt idx="13">
                  <c:v>-8.9384068257600653</c:v>
                </c:pt>
                <c:pt idx="14">
                  <c:v>-12.239241787655837</c:v>
                </c:pt>
                <c:pt idx="15">
                  <c:v>-15.269750287812911</c:v>
                </c:pt>
                <c:pt idx="16">
                  <c:v>-15.785372831449695</c:v>
                </c:pt>
                <c:pt idx="17">
                  <c:v>-15.409741523924895</c:v>
                </c:pt>
                <c:pt idx="18">
                  <c:v>-13.353894017370655</c:v>
                </c:pt>
                <c:pt idx="19">
                  <c:v>-11.511441391281853</c:v>
                </c:pt>
                <c:pt idx="20">
                  <c:v>-9.8566187489851185</c:v>
                </c:pt>
                <c:pt idx="21">
                  <c:v>-8.4755998349332575</c:v>
                </c:pt>
                <c:pt idx="22">
                  <c:v>-7.3834978550931973</c:v>
                </c:pt>
                <c:pt idx="23">
                  <c:v>-6.7313072096234423</c:v>
                </c:pt>
                <c:pt idx="24">
                  <c:v>-5.3174086832700054</c:v>
                </c:pt>
                <c:pt idx="25">
                  <c:v>-3.054326772004023</c:v>
                </c:pt>
                <c:pt idx="26">
                  <c:v>0.11165252492063571</c:v>
                </c:pt>
                <c:pt idx="27">
                  <c:v>3.7085724794431583</c:v>
                </c:pt>
                <c:pt idx="28">
                  <c:v>4.9457696489448235</c:v>
                </c:pt>
                <c:pt idx="29">
                  <c:v>6.2380586481437508</c:v>
                </c:pt>
                <c:pt idx="30">
                  <c:v>7.7003127630884478</c:v>
                </c:pt>
                <c:pt idx="31">
                  <c:v>7.6912253405380975</c:v>
                </c:pt>
                <c:pt idx="32">
                  <c:v>8.5421210588234988</c:v>
                </c:pt>
                <c:pt idx="33">
                  <c:v>10.537746953370512</c:v>
                </c:pt>
                <c:pt idx="34">
                  <c:v>12.345365097832611</c:v>
                </c:pt>
                <c:pt idx="35">
                  <c:v>14.357998671440656</c:v>
                </c:pt>
                <c:pt idx="36">
                  <c:v>16.468019526599324</c:v>
                </c:pt>
                <c:pt idx="37">
                  <c:v>17.549605693400025</c:v>
                </c:pt>
                <c:pt idx="38">
                  <c:v>18.216194352520631</c:v>
                </c:pt>
                <c:pt idx="39">
                  <c:v>18.015851911596489</c:v>
                </c:pt>
                <c:pt idx="40">
                  <c:v>18.191184574576294</c:v>
                </c:pt>
                <c:pt idx="41">
                  <c:v>18.79911084329116</c:v>
                </c:pt>
                <c:pt idx="42">
                  <c:v>18.993500643155944</c:v>
                </c:pt>
                <c:pt idx="43">
                  <c:v>19.310497041799827</c:v>
                </c:pt>
                <c:pt idx="44">
                  <c:v>19.088413701485692</c:v>
                </c:pt>
                <c:pt idx="45">
                  <c:v>19.255196350964621</c:v>
                </c:pt>
                <c:pt idx="46">
                  <c:v>19.410803299850485</c:v>
                </c:pt>
                <c:pt idx="47">
                  <c:v>19.763908822118562</c:v>
                </c:pt>
                <c:pt idx="48">
                  <c:v>20.076139315458231</c:v>
                </c:pt>
                <c:pt idx="49">
                  <c:v>20.281097329283924</c:v>
                </c:pt>
                <c:pt idx="50">
                  <c:v>19.542031028832245</c:v>
                </c:pt>
                <c:pt idx="51">
                  <c:v>18.39191106010334</c:v>
                </c:pt>
                <c:pt idx="52">
                  <c:v>17.461020371157531</c:v>
                </c:pt>
                <c:pt idx="53">
                  <c:v>16.878770203172238</c:v>
                </c:pt>
                <c:pt idx="54">
                  <c:v>16.549716642984023</c:v>
                </c:pt>
                <c:pt idx="55">
                  <c:v>16.76663510101616</c:v>
                </c:pt>
                <c:pt idx="56">
                  <c:v>16.978855126937187</c:v>
                </c:pt>
                <c:pt idx="57">
                  <c:v>17.230499581612467</c:v>
                </c:pt>
                <c:pt idx="58">
                  <c:v>17.313875213745668</c:v>
                </c:pt>
                <c:pt idx="59">
                  <c:v>17.459560491775619</c:v>
                </c:pt>
                <c:pt idx="60">
                  <c:v>16.79214500479755</c:v>
                </c:pt>
                <c:pt idx="61">
                  <c:v>16.610599163365528</c:v>
                </c:pt>
                <c:pt idx="62">
                  <c:v>17.141937886623175</c:v>
                </c:pt>
                <c:pt idx="63">
                  <c:v>17.938239115744029</c:v>
                </c:pt>
                <c:pt idx="64">
                  <c:v>18.750971649628376</c:v>
                </c:pt>
                <c:pt idx="65">
                  <c:v>18.778990777987119</c:v>
                </c:pt>
                <c:pt idx="66">
                  <c:v>18.211642851590678</c:v>
                </c:pt>
                <c:pt idx="67">
                  <c:v>16.383160862290016</c:v>
                </c:pt>
                <c:pt idx="68">
                  <c:v>14.90644789337999</c:v>
                </c:pt>
                <c:pt idx="69">
                  <c:v>12.637816780017062</c:v>
                </c:pt>
                <c:pt idx="70">
                  <c:v>10.1631015237145</c:v>
                </c:pt>
                <c:pt idx="71">
                  <c:v>8.1229137543796046</c:v>
                </c:pt>
                <c:pt idx="72">
                  <c:v>7.3557929990555824</c:v>
                </c:pt>
                <c:pt idx="73">
                  <c:v>5.6348497117700802</c:v>
                </c:pt>
                <c:pt idx="74">
                  <c:v>4.2345209757589197</c:v>
                </c:pt>
                <c:pt idx="75">
                  <c:v>3.0514356801927689</c:v>
                </c:pt>
                <c:pt idx="76">
                  <c:v>2.59287908237406</c:v>
                </c:pt>
                <c:pt idx="77">
                  <c:v>2.3828889382935441</c:v>
                </c:pt>
                <c:pt idx="78">
                  <c:v>2.2061960173654143</c:v>
                </c:pt>
                <c:pt idx="79">
                  <c:v>1.9978989052601603</c:v>
                </c:pt>
                <c:pt idx="80">
                  <c:v>2.0249450447942134</c:v>
                </c:pt>
                <c:pt idx="81">
                  <c:v>2.9209990063940037</c:v>
                </c:pt>
                <c:pt idx="82">
                  <c:v>4.492325557350882</c:v>
                </c:pt>
                <c:pt idx="83">
                  <c:v>5.9535795355067789</c:v>
                </c:pt>
                <c:pt idx="84">
                  <c:v>6.4653515474125971</c:v>
                </c:pt>
                <c:pt idx="85">
                  <c:v>7.7228284625730437</c:v>
                </c:pt>
                <c:pt idx="86">
                  <c:v>9.002287127324303</c:v>
                </c:pt>
                <c:pt idx="87">
                  <c:v>10.3442710856189</c:v>
                </c:pt>
                <c:pt idx="88">
                  <c:v>11.045186835389948</c:v>
                </c:pt>
                <c:pt idx="89">
                  <c:v>11.218118888913271</c:v>
                </c:pt>
                <c:pt idx="90">
                  <c:v>12.220500582016008</c:v>
                </c:pt>
                <c:pt idx="91">
                  <c:v>13.808226686503502</c:v>
                </c:pt>
                <c:pt idx="92">
                  <c:v>14.444632859881029</c:v>
                </c:pt>
                <c:pt idx="93">
                  <c:v>14.893997919695781</c:v>
                </c:pt>
                <c:pt idx="94">
                  <c:v>15.31963202889019</c:v>
                </c:pt>
                <c:pt idx="95">
                  <c:v>15.440093353868308</c:v>
                </c:pt>
                <c:pt idx="96">
                  <c:v>15.731331378768534</c:v>
                </c:pt>
                <c:pt idx="97">
                  <c:v>15.434909368258854</c:v>
                </c:pt>
                <c:pt idx="98">
                  <c:v>14.799328892888377</c:v>
                </c:pt>
                <c:pt idx="99">
                  <c:v>13.935903544649817</c:v>
                </c:pt>
                <c:pt idx="100">
                  <c:v>12.550305812288556</c:v>
                </c:pt>
                <c:pt idx="101">
                  <c:v>11.352070705376889</c:v>
                </c:pt>
                <c:pt idx="102">
                  <c:v>9.984199460871789</c:v>
                </c:pt>
                <c:pt idx="103">
                  <c:v>8.431675906004017</c:v>
                </c:pt>
                <c:pt idx="104">
                  <c:v>6.9136240401564883</c:v>
                </c:pt>
                <c:pt idx="105">
                  <c:v>5.3360549649952924</c:v>
                </c:pt>
                <c:pt idx="106">
                  <c:v>2.998365531330434</c:v>
                </c:pt>
                <c:pt idx="107">
                  <c:v>0.44994662887833936</c:v>
                </c:pt>
                <c:pt idx="108">
                  <c:v>-2.4269836282001815</c:v>
                </c:pt>
                <c:pt idx="109">
                  <c:v>-4.8899929146573893</c:v>
                </c:pt>
                <c:pt idx="110">
                  <c:v>-7.3335540356908719</c:v>
                </c:pt>
                <c:pt idx="111">
                  <c:v>-9.1748096726160444</c:v>
                </c:pt>
                <c:pt idx="112">
                  <c:v>-10.571501487436285</c:v>
                </c:pt>
                <c:pt idx="113">
                  <c:v>-11.747497287398405</c:v>
                </c:pt>
                <c:pt idx="114">
                  <c:v>-13.126897573884042</c:v>
                </c:pt>
                <c:pt idx="115">
                  <c:v>-14.035433727354521</c:v>
                </c:pt>
                <c:pt idx="116">
                  <c:v>-13.839761980216418</c:v>
                </c:pt>
                <c:pt idx="117">
                  <c:v>-13.646192175837859</c:v>
                </c:pt>
                <c:pt idx="118">
                  <c:v>-12.940760848307098</c:v>
                </c:pt>
                <c:pt idx="119">
                  <c:v>-11.683649341775173</c:v>
                </c:pt>
                <c:pt idx="120">
                  <c:v>-10.565720176976813</c:v>
                </c:pt>
                <c:pt idx="121">
                  <c:v>-9.6261154835432681</c:v>
                </c:pt>
                <c:pt idx="122">
                  <c:v>-8.6190990220549253</c:v>
                </c:pt>
                <c:pt idx="123">
                  <c:v>-7.5093194262299701</c:v>
                </c:pt>
                <c:pt idx="124">
                  <c:v>-6.5171656231202064</c:v>
                </c:pt>
                <c:pt idx="125">
                  <c:v>-5.4550699680664154</c:v>
                </c:pt>
                <c:pt idx="126">
                  <c:v>-4.6074262523911287</c:v>
                </c:pt>
                <c:pt idx="127">
                  <c:v>-3.5926327722538494</c:v>
                </c:pt>
                <c:pt idx="128">
                  <c:v>-2.8522441399225054</c:v>
                </c:pt>
                <c:pt idx="129">
                  <c:v>-1.377246499668431</c:v>
                </c:pt>
                <c:pt idx="130">
                  <c:v>0.19403262744526517</c:v>
                </c:pt>
                <c:pt idx="131">
                  <c:v>1.5359904555922919</c:v>
                </c:pt>
                <c:pt idx="132">
                  <c:v>3.4709805367443969</c:v>
                </c:pt>
                <c:pt idx="133">
                  <c:v>5.8032522758311647</c:v>
                </c:pt>
                <c:pt idx="134">
                  <c:v>8.1025821981627679</c:v>
                </c:pt>
                <c:pt idx="135">
                  <c:v>9.6665980952197987</c:v>
                </c:pt>
                <c:pt idx="136">
                  <c:v>11.13853516312966</c:v>
                </c:pt>
                <c:pt idx="137">
                  <c:v>13.011559733833009</c:v>
                </c:pt>
                <c:pt idx="138">
                  <c:v>15.248726708790114</c:v>
                </c:pt>
                <c:pt idx="139">
                  <c:v>16.863959487734061</c:v>
                </c:pt>
                <c:pt idx="140">
                  <c:v>18.617178005893521</c:v>
                </c:pt>
                <c:pt idx="141">
                  <c:v>19.592630158800546</c:v>
                </c:pt>
                <c:pt idx="142">
                  <c:v>20.31024316570679</c:v>
                </c:pt>
                <c:pt idx="143">
                  <c:v>20.694543812968838</c:v>
                </c:pt>
                <c:pt idx="144">
                  <c:v>21.175472578242037</c:v>
                </c:pt>
                <c:pt idx="145">
                  <c:v>21.628491657515816</c:v>
                </c:pt>
                <c:pt idx="146">
                  <c:v>22.028004506870737</c:v>
                </c:pt>
                <c:pt idx="147">
                  <c:v>22.588617706734816</c:v>
                </c:pt>
                <c:pt idx="148">
                  <c:v>23.325825517974781</c:v>
                </c:pt>
                <c:pt idx="149">
                  <c:v>23.741573740362885</c:v>
                </c:pt>
                <c:pt idx="150">
                  <c:v>23.825520958029156</c:v>
                </c:pt>
                <c:pt idx="151">
                  <c:v>24.272642237697173</c:v>
                </c:pt>
                <c:pt idx="152">
                  <c:v>24.262322113301359</c:v>
                </c:pt>
                <c:pt idx="153">
                  <c:v>24.054861093167336</c:v>
                </c:pt>
                <c:pt idx="154">
                  <c:v>23.911982277623935</c:v>
                </c:pt>
                <c:pt idx="155">
                  <c:v>24.01191394882888</c:v>
                </c:pt>
                <c:pt idx="156">
                  <c:v>23.915214040709575</c:v>
                </c:pt>
                <c:pt idx="157">
                  <c:v>23.426804999556918</c:v>
                </c:pt>
                <c:pt idx="158">
                  <c:v>22.948682609664477</c:v>
                </c:pt>
                <c:pt idx="159">
                  <c:v>22.063183644961946</c:v>
                </c:pt>
                <c:pt idx="160">
                  <c:v>21.043791750963074</c:v>
                </c:pt>
                <c:pt idx="161">
                  <c:v>20.230504523466596</c:v>
                </c:pt>
                <c:pt idx="162">
                  <c:v>19.881254962557815</c:v>
                </c:pt>
                <c:pt idx="163">
                  <c:v>19.502118496718587</c:v>
                </c:pt>
                <c:pt idx="164">
                  <c:v>18.835703680884528</c:v>
                </c:pt>
                <c:pt idx="165">
                  <c:v>18.650692199894788</c:v>
                </c:pt>
                <c:pt idx="166">
                  <c:v>18.841574743630986</c:v>
                </c:pt>
                <c:pt idx="167">
                  <c:v>18.997121586974107</c:v>
                </c:pt>
                <c:pt idx="168">
                  <c:v>18.923629658851738</c:v>
                </c:pt>
                <c:pt idx="169">
                  <c:v>19.157622272546813</c:v>
                </c:pt>
                <c:pt idx="170">
                  <c:v>19.196287813291434</c:v>
                </c:pt>
                <c:pt idx="171">
                  <c:v>19.460432905813306</c:v>
                </c:pt>
                <c:pt idx="172">
                  <c:v>20.059694807466091</c:v>
                </c:pt>
                <c:pt idx="173">
                  <c:v>20.608082393514323</c:v>
                </c:pt>
                <c:pt idx="174">
                  <c:v>20.279813064946435</c:v>
                </c:pt>
                <c:pt idx="175">
                  <c:v>19.600403692791126</c:v>
                </c:pt>
                <c:pt idx="176">
                  <c:v>18.735307977111123</c:v>
                </c:pt>
                <c:pt idx="177">
                  <c:v>16.388702342232484</c:v>
                </c:pt>
                <c:pt idx="178">
                  <c:v>13.631116134105376</c:v>
                </c:pt>
                <c:pt idx="179">
                  <c:v>10.567316560884969</c:v>
                </c:pt>
                <c:pt idx="180">
                  <c:v>6.887798945693473</c:v>
                </c:pt>
                <c:pt idx="181">
                  <c:v>3.2149792595498909</c:v>
                </c:pt>
                <c:pt idx="182">
                  <c:v>0.10163202173565089</c:v>
                </c:pt>
                <c:pt idx="183">
                  <c:v>-2.8581253897530505</c:v>
                </c:pt>
                <c:pt idx="184">
                  <c:v>-6.1298426638351948</c:v>
                </c:pt>
                <c:pt idx="185">
                  <c:v>-9.6362862343183142</c:v>
                </c:pt>
                <c:pt idx="186">
                  <c:v>-12.89232344998536</c:v>
                </c:pt>
                <c:pt idx="187">
                  <c:v>-15.793531345105972</c:v>
                </c:pt>
                <c:pt idx="188">
                  <c:v>-18.202137782624703</c:v>
                </c:pt>
                <c:pt idx="189">
                  <c:v>-18.515421247339248</c:v>
                </c:pt>
                <c:pt idx="190">
                  <c:v>-18.567742258190314</c:v>
                </c:pt>
                <c:pt idx="191">
                  <c:v>-17.697739939305613</c:v>
                </c:pt>
                <c:pt idx="192">
                  <c:v>-15.793123331489479</c:v>
                </c:pt>
                <c:pt idx="193">
                  <c:v>-14.125745447705674</c:v>
                </c:pt>
                <c:pt idx="194">
                  <c:v>-12.911305175179896</c:v>
                </c:pt>
                <c:pt idx="195">
                  <c:v>-11.17135277553928</c:v>
                </c:pt>
                <c:pt idx="196">
                  <c:v>-9.7997234538683475</c:v>
                </c:pt>
                <c:pt idx="197">
                  <c:v>-8.7978908208681101</c:v>
                </c:pt>
                <c:pt idx="198">
                  <c:v>-8.0851643683882557</c:v>
                </c:pt>
                <c:pt idx="199">
                  <c:v>-6.8510493341741956</c:v>
                </c:pt>
                <c:pt idx="200">
                  <c:v>-5.4917724134914252</c:v>
                </c:pt>
                <c:pt idx="201">
                  <c:v>-4.8692141861732621</c:v>
                </c:pt>
                <c:pt idx="202">
                  <c:v>-4.198712762752554</c:v>
                </c:pt>
                <c:pt idx="203">
                  <c:v>-4.6440001782517566</c:v>
                </c:pt>
                <c:pt idx="204">
                  <c:v>-5.3952867755307059</c:v>
                </c:pt>
                <c:pt idx="205">
                  <c:v>-6.1855715807835887</c:v>
                </c:pt>
                <c:pt idx="206">
                  <c:v>-7.4400125325642605</c:v>
                </c:pt>
                <c:pt idx="207">
                  <c:v>-8.8148158196449575</c:v>
                </c:pt>
                <c:pt idx="208">
                  <c:v>-9.9498095135377209</c:v>
                </c:pt>
                <c:pt idx="209">
                  <c:v>-10.850971916064369</c:v>
                </c:pt>
                <c:pt idx="210">
                  <c:v>-11.216599406696835</c:v>
                </c:pt>
                <c:pt idx="211">
                  <c:v>-12.223291767005479</c:v>
                </c:pt>
                <c:pt idx="212">
                  <c:v>-13.605462211247</c:v>
                </c:pt>
                <c:pt idx="213">
                  <c:v>-15.02101019186953</c:v>
                </c:pt>
                <c:pt idx="214">
                  <c:v>-16.620078261741181</c:v>
                </c:pt>
                <c:pt idx="215">
                  <c:v>-17.672488485837686</c:v>
                </c:pt>
                <c:pt idx="216">
                  <c:v>-18.781255410913289</c:v>
                </c:pt>
                <c:pt idx="217">
                  <c:v>-19.689729177988411</c:v>
                </c:pt>
                <c:pt idx="218">
                  <c:v>-19.984886092213504</c:v>
                </c:pt>
                <c:pt idx="219">
                  <c:v>-20.911751106098013</c:v>
                </c:pt>
                <c:pt idx="220">
                  <c:v>-21.542885125063329</c:v>
                </c:pt>
                <c:pt idx="221">
                  <c:v>-21.908118882471825</c:v>
                </c:pt>
                <c:pt idx="222">
                  <c:v>-22.104198351626611</c:v>
                </c:pt>
                <c:pt idx="223">
                  <c:v>-22.136578582000642</c:v>
                </c:pt>
                <c:pt idx="224">
                  <c:v>-21.906813506124941</c:v>
                </c:pt>
                <c:pt idx="225">
                  <c:v>-21.286759772140162</c:v>
                </c:pt>
                <c:pt idx="226">
                  <c:v>-20.840079714958318</c:v>
                </c:pt>
                <c:pt idx="227">
                  <c:v>-20.263837101665324</c:v>
                </c:pt>
                <c:pt idx="228">
                  <c:v>-19.219413271090534</c:v>
                </c:pt>
                <c:pt idx="229">
                  <c:v>-17.897797143956108</c:v>
                </c:pt>
                <c:pt idx="230">
                  <c:v>-16.835270243681229</c:v>
                </c:pt>
                <c:pt idx="231">
                  <c:v>-15.591292617248968</c:v>
                </c:pt>
                <c:pt idx="232">
                  <c:v>-14.731455129159407</c:v>
                </c:pt>
                <c:pt idx="233">
                  <c:v>-13.705544188235624</c:v>
                </c:pt>
                <c:pt idx="234">
                  <c:v>-12.993735605133796</c:v>
                </c:pt>
                <c:pt idx="235">
                  <c:v>-11.826274395884896</c:v>
                </c:pt>
                <c:pt idx="236">
                  <c:v>-10.618340304231317</c:v>
                </c:pt>
                <c:pt idx="237">
                  <c:v>-10.763472918687784</c:v>
                </c:pt>
                <c:pt idx="238">
                  <c:v>-11.346347768521872</c:v>
                </c:pt>
                <c:pt idx="239">
                  <c:v>-12.095179237890102</c:v>
                </c:pt>
                <c:pt idx="240">
                  <c:v>-13.316544030526966</c:v>
                </c:pt>
                <c:pt idx="241">
                  <c:v>-14.840970151347177</c:v>
                </c:pt>
                <c:pt idx="242">
                  <c:v>-16.167773989765347</c:v>
                </c:pt>
                <c:pt idx="243">
                  <c:v>-17.390069336594802</c:v>
                </c:pt>
                <c:pt idx="244">
                  <c:v>-18.271547909383827</c:v>
                </c:pt>
                <c:pt idx="245">
                  <c:v>-19.35402405821139</c:v>
                </c:pt>
                <c:pt idx="246">
                  <c:v>-20.241305614813452</c:v>
                </c:pt>
                <c:pt idx="247">
                  <c:v>-21.54262030667898</c:v>
                </c:pt>
                <c:pt idx="248">
                  <c:v>-23.14192840647765</c:v>
                </c:pt>
                <c:pt idx="249">
                  <c:v>-23.92429789965572</c:v>
                </c:pt>
                <c:pt idx="250">
                  <c:v>-24.078823003056961</c:v>
                </c:pt>
                <c:pt idx="251">
                  <c:v>-23.444052226060563</c:v>
                </c:pt>
                <c:pt idx="252">
                  <c:v>-21.779357640093391</c:v>
                </c:pt>
                <c:pt idx="253">
                  <c:v>-19.552385153211905</c:v>
                </c:pt>
                <c:pt idx="254">
                  <c:v>-17.55381343583241</c:v>
                </c:pt>
                <c:pt idx="255">
                  <c:v>-15.740311950795041</c:v>
                </c:pt>
                <c:pt idx="256">
                  <c:v>-13.378051343805925</c:v>
                </c:pt>
                <c:pt idx="257">
                  <c:v>-10.678249821708892</c:v>
                </c:pt>
                <c:pt idx="258">
                  <c:v>-6.9647345773559399</c:v>
                </c:pt>
                <c:pt idx="259">
                  <c:v>-3.0530418279089639</c:v>
                </c:pt>
                <c:pt idx="260">
                  <c:v>1.0784646513662373</c:v>
                </c:pt>
                <c:pt idx="261">
                  <c:v>5.1642516370519118</c:v>
                </c:pt>
                <c:pt idx="262">
                  <c:v>9.2376820617517961</c:v>
                </c:pt>
                <c:pt idx="263">
                  <c:v>12.48862326047</c:v>
                </c:pt>
                <c:pt idx="264">
                  <c:v>14.831635209332436</c:v>
                </c:pt>
                <c:pt idx="265">
                  <c:v>16.670887364294625</c:v>
                </c:pt>
                <c:pt idx="266">
                  <c:v>18.546845289292339</c:v>
                </c:pt>
                <c:pt idx="267">
                  <c:v>20.275863610342729</c:v>
                </c:pt>
                <c:pt idx="268">
                  <c:v>20.79714045948343</c:v>
                </c:pt>
                <c:pt idx="269">
                  <c:v>21.4015093311836</c:v>
                </c:pt>
                <c:pt idx="270">
                  <c:v>21.605254730973819</c:v>
                </c:pt>
                <c:pt idx="271">
                  <c:v>21.304794475240637</c:v>
                </c:pt>
                <c:pt idx="272">
                  <c:v>21.124831929821312</c:v>
                </c:pt>
                <c:pt idx="273">
                  <c:v>20.760086846905061</c:v>
                </c:pt>
                <c:pt idx="274">
                  <c:v>20.456576601862412</c:v>
                </c:pt>
                <c:pt idx="275">
                  <c:v>20.184951963813987</c:v>
                </c:pt>
                <c:pt idx="276">
                  <c:v>19.436253141851701</c:v>
                </c:pt>
                <c:pt idx="277">
                  <c:v>19.004066095738185</c:v>
                </c:pt>
                <c:pt idx="278">
                  <c:v>19.276904408970104</c:v>
                </c:pt>
                <c:pt idx="279">
                  <c:v>19.834373182844669</c:v>
                </c:pt>
                <c:pt idx="280">
                  <c:v>21.0306280182057</c:v>
                </c:pt>
                <c:pt idx="281">
                  <c:v>21.87368969244385</c:v>
                </c:pt>
                <c:pt idx="282">
                  <c:v>22.016087288386014</c:v>
                </c:pt>
                <c:pt idx="283">
                  <c:v>22.347387986558228</c:v>
                </c:pt>
                <c:pt idx="284">
                  <c:v>22.525477302076556</c:v>
                </c:pt>
                <c:pt idx="285">
                  <c:v>22.876611493776213</c:v>
                </c:pt>
                <c:pt idx="286">
                  <c:v>23.046424163735178</c:v>
                </c:pt>
                <c:pt idx="287">
                  <c:v>23.314427110143132</c:v>
                </c:pt>
                <c:pt idx="288">
                  <c:v>24.024714802959537</c:v>
                </c:pt>
                <c:pt idx="289">
                  <c:v>24.532333728352476</c:v>
                </c:pt>
                <c:pt idx="290">
                  <c:v>24.53992002240355</c:v>
                </c:pt>
                <c:pt idx="291">
                  <c:v>24.303274344343649</c:v>
                </c:pt>
                <c:pt idx="292">
                  <c:v>23.962703265222771</c:v>
                </c:pt>
                <c:pt idx="293">
                  <c:v>23.302550739501768</c:v>
                </c:pt>
                <c:pt idx="294">
                  <c:v>22.824519029858784</c:v>
                </c:pt>
                <c:pt idx="295">
                  <c:v>21.930432660756662</c:v>
                </c:pt>
                <c:pt idx="296">
                  <c:v>20.772940269471832</c:v>
                </c:pt>
                <c:pt idx="297">
                  <c:v>19.720153417332011</c:v>
                </c:pt>
                <c:pt idx="298">
                  <c:v>18.688755133516466</c:v>
                </c:pt>
                <c:pt idx="299">
                  <c:v>16.840517435258349</c:v>
                </c:pt>
                <c:pt idx="300">
                  <c:v>14.349458468803597</c:v>
                </c:pt>
                <c:pt idx="301">
                  <c:v>11.647925347098603</c:v>
                </c:pt>
                <c:pt idx="302">
                  <c:v>9.1446431701838176</c:v>
                </c:pt>
                <c:pt idx="303">
                  <c:v>6.1475665344673613</c:v>
                </c:pt>
                <c:pt idx="304">
                  <c:v>3.5640462345073751</c:v>
                </c:pt>
                <c:pt idx="305">
                  <c:v>1.3235467696307373</c:v>
                </c:pt>
                <c:pt idx="306">
                  <c:v>-1.5058420545906781</c:v>
                </c:pt>
                <c:pt idx="307">
                  <c:v>-4.2293718363687702</c:v>
                </c:pt>
                <c:pt idx="308">
                  <c:v>-6.6794334083075375</c:v>
                </c:pt>
                <c:pt idx="309">
                  <c:v>-9.3400746984879817</c:v>
                </c:pt>
                <c:pt idx="310">
                  <c:v>-11.747102712762945</c:v>
                </c:pt>
                <c:pt idx="311">
                  <c:v>-13.453191329087641</c:v>
                </c:pt>
                <c:pt idx="312">
                  <c:v>-14.551650289057068</c:v>
                </c:pt>
                <c:pt idx="313">
                  <c:v>-15.4913354863578</c:v>
                </c:pt>
                <c:pt idx="314">
                  <c:v>-16.970132280191162</c:v>
                </c:pt>
                <c:pt idx="315">
                  <c:v>-17.824868792311634</c:v>
                </c:pt>
                <c:pt idx="316">
                  <c:v>-18.964700437401994</c:v>
                </c:pt>
                <c:pt idx="317">
                  <c:v>-20.196226855720511</c:v>
                </c:pt>
                <c:pt idx="318">
                  <c:v>-21.044042441141368</c:v>
                </c:pt>
                <c:pt idx="319">
                  <c:v>-21.494092122466849</c:v>
                </c:pt>
                <c:pt idx="320">
                  <c:v>-21.870981984106134</c:v>
                </c:pt>
                <c:pt idx="321">
                  <c:v>-22.186069313977278</c:v>
                </c:pt>
                <c:pt idx="322">
                  <c:v>-22.667810280789094</c:v>
                </c:pt>
                <c:pt idx="323">
                  <c:v>-23.1555363094337</c:v>
                </c:pt>
                <c:pt idx="324">
                  <c:v>-23.392241623763667</c:v>
                </c:pt>
                <c:pt idx="325">
                  <c:v>-23.485652192317787</c:v>
                </c:pt>
                <c:pt idx="326">
                  <c:v>-23.460877461154404</c:v>
                </c:pt>
                <c:pt idx="327">
                  <c:v>-23.288336452863778</c:v>
                </c:pt>
                <c:pt idx="328">
                  <c:v>-22.981935986455863</c:v>
                </c:pt>
                <c:pt idx="329">
                  <c:v>-22.612883044541597</c:v>
                </c:pt>
                <c:pt idx="330">
                  <c:v>-22.409189243890371</c:v>
                </c:pt>
                <c:pt idx="331">
                  <c:v>-22.019657407766779</c:v>
                </c:pt>
                <c:pt idx="332">
                  <c:v>-21.80065797576566</c:v>
                </c:pt>
                <c:pt idx="333">
                  <c:v>-20.4896632032493</c:v>
                </c:pt>
                <c:pt idx="334">
                  <c:v>-18.850552718301007</c:v>
                </c:pt>
                <c:pt idx="335">
                  <c:v>-16.298474200439315</c:v>
                </c:pt>
                <c:pt idx="336">
                  <c:v>-13.149225288879382</c:v>
                </c:pt>
                <c:pt idx="337">
                  <c:v>-10.258422804755419</c:v>
                </c:pt>
                <c:pt idx="338">
                  <c:v>-7.2162091787810567</c:v>
                </c:pt>
                <c:pt idx="339">
                  <c:v>-4.3773185288213732</c:v>
                </c:pt>
                <c:pt idx="340">
                  <c:v>-1.4224765075497894</c:v>
                </c:pt>
                <c:pt idx="341">
                  <c:v>2.2563167673713203</c:v>
                </c:pt>
                <c:pt idx="342">
                  <c:v>5.8183790286247925</c:v>
                </c:pt>
                <c:pt idx="343">
                  <c:v>8.5887823338389602</c:v>
                </c:pt>
                <c:pt idx="344">
                  <c:v>12.084109896855249</c:v>
                </c:pt>
                <c:pt idx="345">
                  <c:v>14.647722919623494</c:v>
                </c:pt>
                <c:pt idx="346">
                  <c:v>16.567620478097474</c:v>
                </c:pt>
                <c:pt idx="347">
                  <c:v>17.918931681008214</c:v>
                </c:pt>
                <c:pt idx="348">
                  <c:v>18.613849193447042</c:v>
                </c:pt>
                <c:pt idx="349">
                  <c:v>19.444055753305996</c:v>
                </c:pt>
                <c:pt idx="350">
                  <c:v>20.321603426386478</c:v>
                </c:pt>
                <c:pt idx="351">
                  <c:v>21.331703409571237</c:v>
                </c:pt>
                <c:pt idx="352">
                  <c:v>22.061424893382465</c:v>
                </c:pt>
                <c:pt idx="353">
                  <c:v>22.040183324369263</c:v>
                </c:pt>
                <c:pt idx="354">
                  <c:v>22.211403867059161</c:v>
                </c:pt>
                <c:pt idx="355">
                  <c:v>23.116552234230799</c:v>
                </c:pt>
                <c:pt idx="356">
                  <c:v>23.345847815560298</c:v>
                </c:pt>
                <c:pt idx="357">
                  <c:v>23.510850063206508</c:v>
                </c:pt>
                <c:pt idx="358">
                  <c:v>23.990542136721281</c:v>
                </c:pt>
                <c:pt idx="359">
                  <c:v>24.035928711556213</c:v>
                </c:pt>
                <c:pt idx="360">
                  <c:v>23.729726975147212</c:v>
                </c:pt>
                <c:pt idx="361">
                  <c:v>23.112701088204176</c:v>
                </c:pt>
                <c:pt idx="362">
                  <c:v>22.460088663869445</c:v>
                </c:pt>
                <c:pt idx="363">
                  <c:v>21.316886154945415</c:v>
                </c:pt>
                <c:pt idx="364">
                  <c:v>20.253470507313935</c:v>
                </c:pt>
                <c:pt idx="365">
                  <c:v>19.241827874073618</c:v>
                </c:pt>
                <c:pt idx="366">
                  <c:v>18.558048288458004</c:v>
                </c:pt>
                <c:pt idx="367">
                  <c:v>18.15443333050397</c:v>
                </c:pt>
                <c:pt idx="368">
                  <c:v>17.867869901604223</c:v>
                </c:pt>
                <c:pt idx="369">
                  <c:v>17.627626230181527</c:v>
                </c:pt>
                <c:pt idx="370">
                  <c:v>17.376976250833266</c:v>
                </c:pt>
                <c:pt idx="371">
                  <c:v>17.074755628678098</c:v>
                </c:pt>
                <c:pt idx="372">
                  <c:v>16.775985142004767</c:v>
                </c:pt>
                <c:pt idx="373">
                  <c:v>16.871694510878598</c:v>
                </c:pt>
                <c:pt idx="374">
                  <c:v>16.607170820076821</c:v>
                </c:pt>
                <c:pt idx="375">
                  <c:v>16.026860680634812</c:v>
                </c:pt>
                <c:pt idx="376">
                  <c:v>14.981266497608212</c:v>
                </c:pt>
                <c:pt idx="377">
                  <c:v>14.151515855711509</c:v>
                </c:pt>
                <c:pt idx="378">
                  <c:v>13.021554423980614</c:v>
                </c:pt>
                <c:pt idx="379">
                  <c:v>11.135549893887076</c:v>
                </c:pt>
                <c:pt idx="380">
                  <c:v>9.0765779129924162</c:v>
                </c:pt>
                <c:pt idx="381">
                  <c:v>7.2266569951640731</c:v>
                </c:pt>
                <c:pt idx="382">
                  <c:v>5.6723292457561438</c:v>
                </c:pt>
                <c:pt idx="383">
                  <c:v>3.8135215588302116</c:v>
                </c:pt>
                <c:pt idx="384">
                  <c:v>1.6502877607084243</c:v>
                </c:pt>
                <c:pt idx="385">
                  <c:v>-0.45298508148552452</c:v>
                </c:pt>
                <c:pt idx="386">
                  <c:v>-2.3867261308421091</c:v>
                </c:pt>
                <c:pt idx="387">
                  <c:v>-3.2988043722826954</c:v>
                </c:pt>
                <c:pt idx="388">
                  <c:v>-3.6517374770033162</c:v>
                </c:pt>
                <c:pt idx="389">
                  <c:v>-4.2497530132453392</c:v>
                </c:pt>
                <c:pt idx="390">
                  <c:v>-4.8649595714462288</c:v>
                </c:pt>
                <c:pt idx="391">
                  <c:v>-4.990794722823372</c:v>
                </c:pt>
                <c:pt idx="392">
                  <c:v>-4.6114114578934595</c:v>
                </c:pt>
                <c:pt idx="393">
                  <c:v>-4.6505592836371266</c:v>
                </c:pt>
                <c:pt idx="394">
                  <c:v>-5.0343645637475909</c:v>
                </c:pt>
                <c:pt idx="395">
                  <c:v>-5.2546917430491309</c:v>
                </c:pt>
                <c:pt idx="396">
                  <c:v>-4.1645998498903678</c:v>
                </c:pt>
                <c:pt idx="397">
                  <c:v>-2.6679408022799054</c:v>
                </c:pt>
                <c:pt idx="398">
                  <c:v>-0.81268781530192258</c:v>
                </c:pt>
                <c:pt idx="399">
                  <c:v>1.1582087141886734</c:v>
                </c:pt>
                <c:pt idx="400">
                  <c:v>2.802338430148366</c:v>
                </c:pt>
                <c:pt idx="401">
                  <c:v>4.3065047362368771</c:v>
                </c:pt>
                <c:pt idx="402">
                  <c:v>6.1832527554448342</c:v>
                </c:pt>
                <c:pt idx="403">
                  <c:v>8.1427222120308294</c:v>
                </c:pt>
                <c:pt idx="404">
                  <c:v>9.3051904892634809</c:v>
                </c:pt>
                <c:pt idx="405">
                  <c:v>10.65335593147408</c:v>
                </c:pt>
                <c:pt idx="406">
                  <c:v>12.100119914928301</c:v>
                </c:pt>
                <c:pt idx="407">
                  <c:v>13.721811736998998</c:v>
                </c:pt>
                <c:pt idx="408">
                  <c:v>14.357627851846791</c:v>
                </c:pt>
                <c:pt idx="409">
                  <c:v>14.524777117299825</c:v>
                </c:pt>
                <c:pt idx="410">
                  <c:v>14.641023198671396</c:v>
                </c:pt>
                <c:pt idx="411">
                  <c:v>14.176981365236015</c:v>
                </c:pt>
                <c:pt idx="412">
                  <c:v>14.133481767300951</c:v>
                </c:pt>
                <c:pt idx="413">
                  <c:v>13.952213745118009</c:v>
                </c:pt>
                <c:pt idx="414">
                  <c:v>13.240461942446425</c:v>
                </c:pt>
                <c:pt idx="415">
                  <c:v>12.187053339361993</c:v>
                </c:pt>
                <c:pt idx="416">
                  <c:v>10.698716874990186</c:v>
                </c:pt>
                <c:pt idx="417">
                  <c:v>9.7743680922340932</c:v>
                </c:pt>
                <c:pt idx="418">
                  <c:v>8.6552605227171213</c:v>
                </c:pt>
                <c:pt idx="419">
                  <c:v>7.7960958080300085</c:v>
                </c:pt>
                <c:pt idx="420">
                  <c:v>7.2849733603183129</c:v>
                </c:pt>
                <c:pt idx="421">
                  <c:v>7.0206010623111759</c:v>
                </c:pt>
                <c:pt idx="422">
                  <c:v>6.4021378203363328</c:v>
                </c:pt>
                <c:pt idx="423">
                  <c:v>6.1050779292172894</c:v>
                </c:pt>
                <c:pt idx="424">
                  <c:v>5.2818199241150774</c:v>
                </c:pt>
                <c:pt idx="425">
                  <c:v>4.8655392618749262</c:v>
                </c:pt>
                <c:pt idx="426">
                  <c:v>4.7968497551673375</c:v>
                </c:pt>
                <c:pt idx="427">
                  <c:v>4.648009721161956</c:v>
                </c:pt>
                <c:pt idx="428">
                  <c:v>4.5737874139708499</c:v>
                </c:pt>
                <c:pt idx="429">
                  <c:v>3.5350234943236023</c:v>
                </c:pt>
                <c:pt idx="430">
                  <c:v>2.6729136958182425</c:v>
                </c:pt>
                <c:pt idx="431">
                  <c:v>1.719602109808319</c:v>
                </c:pt>
                <c:pt idx="432">
                  <c:v>0.62980597427563756</c:v>
                </c:pt>
                <c:pt idx="433">
                  <c:v>-1.4060987607268685</c:v>
                </c:pt>
                <c:pt idx="434">
                  <c:v>-3.2135122328875103</c:v>
                </c:pt>
                <c:pt idx="435">
                  <c:v>-4.9130796052100392</c:v>
                </c:pt>
                <c:pt idx="436">
                  <c:v>-6.3182300835274585</c:v>
                </c:pt>
                <c:pt idx="437">
                  <c:v>-7.5862288147547048</c:v>
                </c:pt>
                <c:pt idx="438">
                  <c:v>-7.9990158846804533</c:v>
                </c:pt>
                <c:pt idx="439">
                  <c:v>-8.4691387222198991</c:v>
                </c:pt>
                <c:pt idx="440">
                  <c:v>-8.4100885101334413</c:v>
                </c:pt>
                <c:pt idx="441">
                  <c:v>-8.1507336135185202</c:v>
                </c:pt>
                <c:pt idx="442">
                  <c:v>-8.2660856128335212</c:v>
                </c:pt>
                <c:pt idx="443">
                  <c:v>-8.9022264107990186</c:v>
                </c:pt>
                <c:pt idx="444">
                  <c:v>-9.7411648038932857</c:v>
                </c:pt>
                <c:pt idx="445">
                  <c:v>-10.058475445659164</c:v>
                </c:pt>
                <c:pt idx="446">
                  <c:v>-10.527911834440468</c:v>
                </c:pt>
                <c:pt idx="447">
                  <c:v>-11.367755922292712</c:v>
                </c:pt>
                <c:pt idx="448">
                  <c:v>-12.009886300932733</c:v>
                </c:pt>
                <c:pt idx="449">
                  <c:v>-12.969337341863127</c:v>
                </c:pt>
                <c:pt idx="450">
                  <c:v>-14.894807094357819</c:v>
                </c:pt>
                <c:pt idx="451">
                  <c:v>-16.851411688775695</c:v>
                </c:pt>
                <c:pt idx="452">
                  <c:v>-18.426251217001425</c:v>
                </c:pt>
                <c:pt idx="453">
                  <c:v>-19.673880825258973</c:v>
                </c:pt>
                <c:pt idx="454">
                  <c:v>-20.89365266382601</c:v>
                </c:pt>
                <c:pt idx="455">
                  <c:v>-21.642236812953385</c:v>
                </c:pt>
                <c:pt idx="456">
                  <c:v>-22.257050848667191</c:v>
                </c:pt>
                <c:pt idx="457">
                  <c:v>-22.806375180294637</c:v>
                </c:pt>
                <c:pt idx="458">
                  <c:v>-23.144874825177329</c:v>
                </c:pt>
                <c:pt idx="459">
                  <c:v>-23.253983708210381</c:v>
                </c:pt>
                <c:pt idx="460">
                  <c:v>-23.507184390183479</c:v>
                </c:pt>
                <c:pt idx="461">
                  <c:v>-23.807972281771768</c:v>
                </c:pt>
                <c:pt idx="462">
                  <c:v>-24.051018446033336</c:v>
                </c:pt>
                <c:pt idx="463">
                  <c:v>-23.742155409736153</c:v>
                </c:pt>
                <c:pt idx="464">
                  <c:v>-23.351754827216332</c:v>
                </c:pt>
                <c:pt idx="465">
                  <c:v>-23.336118489973522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US 10YR Rate Fed Funds Spread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F32-498C-A440-8D26A0E165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466"/>
                <c:pt idx="0">
                  <c:v>-10.720404544324962</c:v>
                </c:pt>
                <c:pt idx="1">
                  <c:v>-11.576245263946801</c:v>
                </c:pt>
                <c:pt idx="2">
                  <c:v>-12.394692101855643</c:v>
                </c:pt>
                <c:pt idx="3">
                  <c:v>-13.349384789411534</c:v>
                </c:pt>
                <c:pt idx="4">
                  <c:v>-13.389300931040859</c:v>
                </c:pt>
                <c:pt idx="5">
                  <c:v>-11.939727699531355</c:v>
                </c:pt>
                <c:pt idx="6">
                  <c:v>-10.200168091851456</c:v>
                </c:pt>
                <c:pt idx="7">
                  <c:v>-9.2665273173102705</c:v>
                </c:pt>
                <c:pt idx="8">
                  <c:v>-8.9266872031737297</c:v>
                </c:pt>
                <c:pt idx="9">
                  <c:v>-8.8647451235781052</c:v>
                </c:pt>
                <c:pt idx="10">
                  <c:v>-8.2693459907007014</c:v>
                </c:pt>
                <c:pt idx="11">
                  <c:v>-6.4984500777039118</c:v>
                </c:pt>
                <c:pt idx="12">
                  <c:v>-5.4215331322117564</c:v>
                </c:pt>
                <c:pt idx="13">
                  <c:v>-4.6462840026175813</c:v>
                </c:pt>
                <c:pt idx="14">
                  <c:v>-3.9741620339888519</c:v>
                </c:pt>
                <c:pt idx="15">
                  <c:v>-3.5424260965897321</c:v>
                </c:pt>
                <c:pt idx="16">
                  <c:v>-4.3523774366357042</c:v>
                </c:pt>
                <c:pt idx="17">
                  <c:v>-6.493927521933367</c:v>
                </c:pt>
                <c:pt idx="18">
                  <c:v>-7.8923245389825887</c:v>
                </c:pt>
                <c:pt idx="19">
                  <c:v>-6.8720247456647163</c:v>
                </c:pt>
                <c:pt idx="20">
                  <c:v>-4.7956737079017486</c:v>
                </c:pt>
                <c:pt idx="21">
                  <c:v>-3.1631696622885079</c:v>
                </c:pt>
                <c:pt idx="22">
                  <c:v>-1.9006690735714376</c:v>
                </c:pt>
                <c:pt idx="23">
                  <c:v>-1.5173289863432895</c:v>
                </c:pt>
                <c:pt idx="24">
                  <c:v>-0.8859689522988663</c:v>
                </c:pt>
                <c:pt idx="25">
                  <c:v>-1.2551101760551784</c:v>
                </c:pt>
                <c:pt idx="26">
                  <c:v>-2.7080790620385526</c:v>
                </c:pt>
                <c:pt idx="27">
                  <c:v>-3.5185476369134792</c:v>
                </c:pt>
                <c:pt idx="28">
                  <c:v>-3.6485815109247444</c:v>
                </c:pt>
                <c:pt idx="29">
                  <c:v>-3.6654087778475724</c:v>
                </c:pt>
                <c:pt idx="30">
                  <c:v>-4.2768803651432608</c:v>
                </c:pt>
                <c:pt idx="31">
                  <c:v>-5.1288804048119463</c:v>
                </c:pt>
                <c:pt idx="32">
                  <c:v>-4.0953348851659657</c:v>
                </c:pt>
                <c:pt idx="33">
                  <c:v>-3.5497008342721061</c:v>
                </c:pt>
                <c:pt idx="34">
                  <c:v>-3.1174990437757026</c:v>
                </c:pt>
                <c:pt idx="35">
                  <c:v>-2.6325392420055151</c:v>
                </c:pt>
                <c:pt idx="36">
                  <c:v>-1.6033738146682492</c:v>
                </c:pt>
                <c:pt idx="37">
                  <c:v>1.0500623026683267</c:v>
                </c:pt>
                <c:pt idx="38">
                  <c:v>3.6046569944905342</c:v>
                </c:pt>
                <c:pt idx="39">
                  <c:v>3.4493252632906626</c:v>
                </c:pt>
                <c:pt idx="40">
                  <c:v>2.6766304719305358</c:v>
                </c:pt>
                <c:pt idx="41">
                  <c:v>2.4887915938128202</c:v>
                </c:pt>
                <c:pt idx="42">
                  <c:v>2.027952513837338</c:v>
                </c:pt>
                <c:pt idx="43">
                  <c:v>0.63878851189671648</c:v>
                </c:pt>
                <c:pt idx="44">
                  <c:v>-2.7341096156065214</c:v>
                </c:pt>
                <c:pt idx="45">
                  <c:v>-4.2753846648457667</c:v>
                </c:pt>
                <c:pt idx="46">
                  <c:v>-5.2251447109068563</c:v>
                </c:pt>
                <c:pt idx="47">
                  <c:v>-6.349221203446211</c:v>
                </c:pt>
                <c:pt idx="48">
                  <c:v>-7.8118009356119398</c:v>
                </c:pt>
                <c:pt idx="49">
                  <c:v>-10.153498808307349</c:v>
                </c:pt>
                <c:pt idx="50">
                  <c:v>-12.175841246387176</c:v>
                </c:pt>
                <c:pt idx="51">
                  <c:v>-12.877289595998755</c:v>
                </c:pt>
                <c:pt idx="52">
                  <c:v>-13.176636878837005</c:v>
                </c:pt>
                <c:pt idx="53">
                  <c:v>-13.661078184801745</c:v>
                </c:pt>
                <c:pt idx="54">
                  <c:v>-13.726364718874521</c:v>
                </c:pt>
                <c:pt idx="55">
                  <c:v>-13.100699832303375</c:v>
                </c:pt>
                <c:pt idx="56">
                  <c:v>-11.4818161784907</c:v>
                </c:pt>
                <c:pt idx="57">
                  <c:v>-9.5334602409009683</c:v>
                </c:pt>
                <c:pt idx="58">
                  <c:v>-8.2360433276378551</c:v>
                </c:pt>
                <c:pt idx="59">
                  <c:v>-7.3114839376251473</c:v>
                </c:pt>
                <c:pt idx="60">
                  <c:v>-6.9463048616821332</c:v>
                </c:pt>
                <c:pt idx="61">
                  <c:v>-6.7141727266599771</c:v>
                </c:pt>
                <c:pt idx="62">
                  <c:v>-6.6512602684362117</c:v>
                </c:pt>
                <c:pt idx="63">
                  <c:v>-6.3060299353755722</c:v>
                </c:pt>
                <c:pt idx="64">
                  <c:v>-5.813197283062169</c:v>
                </c:pt>
                <c:pt idx="65">
                  <c:v>-5.1051041644235182</c:v>
                </c:pt>
                <c:pt idx="66">
                  <c:v>-4.9455047185403886</c:v>
                </c:pt>
                <c:pt idx="67">
                  <c:v>-5.8608294231125742</c:v>
                </c:pt>
                <c:pt idx="68">
                  <c:v>-8.0720240487123007</c:v>
                </c:pt>
                <c:pt idx="69">
                  <c:v>-11.242087535095775</c:v>
                </c:pt>
                <c:pt idx="70">
                  <c:v>-14.078020233806846</c:v>
                </c:pt>
                <c:pt idx="71">
                  <c:v>-15.999924439278509</c:v>
                </c:pt>
                <c:pt idx="72">
                  <c:v>-16.261497205585027</c:v>
                </c:pt>
                <c:pt idx="73">
                  <c:v>-15.950671936552807</c:v>
                </c:pt>
                <c:pt idx="74">
                  <c:v>-14.262494188459648</c:v>
                </c:pt>
                <c:pt idx="75">
                  <c:v>-11.636644743305492</c:v>
                </c:pt>
                <c:pt idx="76">
                  <c:v>-9.0139674148660873</c:v>
                </c:pt>
                <c:pt idx="77">
                  <c:v>-6.8706121825090793</c:v>
                </c:pt>
                <c:pt idx="78">
                  <c:v>-5.3911029873434577</c:v>
                </c:pt>
                <c:pt idx="79">
                  <c:v>-3.1490669269491476</c:v>
                </c:pt>
                <c:pt idx="80">
                  <c:v>-1.1402122405871205</c:v>
                </c:pt>
                <c:pt idx="81">
                  <c:v>-0.14545359301165184</c:v>
                </c:pt>
                <c:pt idx="82">
                  <c:v>-3.9354918499304406E-2</c:v>
                </c:pt>
                <c:pt idx="83">
                  <c:v>-0.61346916383874062</c:v>
                </c:pt>
                <c:pt idx="84">
                  <c:v>-2.3143257092600447</c:v>
                </c:pt>
                <c:pt idx="85">
                  <c:v>-3.8559084990028678</c:v>
                </c:pt>
                <c:pt idx="86">
                  <c:v>-5.6824531769249083</c:v>
                </c:pt>
                <c:pt idx="87">
                  <c:v>-8.4280404038636547</c:v>
                </c:pt>
                <c:pt idx="88">
                  <c:v>-11.457616799976398</c:v>
                </c:pt>
                <c:pt idx="89">
                  <c:v>-14.228113538752613</c:v>
                </c:pt>
                <c:pt idx="90">
                  <c:v>-16.118947511133388</c:v>
                </c:pt>
                <c:pt idx="91">
                  <c:v>-18.546094149959146</c:v>
                </c:pt>
                <c:pt idx="92">
                  <c:v>-20.561022397328607</c:v>
                </c:pt>
                <c:pt idx="93">
                  <c:v>-21.151797233085489</c:v>
                </c:pt>
                <c:pt idx="94">
                  <c:v>-20.64216583078526</c:v>
                </c:pt>
                <c:pt idx="95">
                  <c:v>-19.757861383678222</c:v>
                </c:pt>
                <c:pt idx="96">
                  <c:v>-18.168123814205462</c:v>
                </c:pt>
                <c:pt idx="97">
                  <c:v>-16.852154663644029</c:v>
                </c:pt>
                <c:pt idx="98">
                  <c:v>-16.666232149396322</c:v>
                </c:pt>
                <c:pt idx="99">
                  <c:v>-16.878931822916485</c:v>
                </c:pt>
                <c:pt idx="100">
                  <c:v>-17.153503801227451</c:v>
                </c:pt>
                <c:pt idx="101">
                  <c:v>-17.371178275354001</c:v>
                </c:pt>
                <c:pt idx="102">
                  <c:v>-17.573492313268027</c:v>
                </c:pt>
                <c:pt idx="103">
                  <c:v>-17.60678929424483</c:v>
                </c:pt>
                <c:pt idx="104">
                  <c:v>-17.59237079581527</c:v>
                </c:pt>
                <c:pt idx="105">
                  <c:v>-17.895507556866693</c:v>
                </c:pt>
                <c:pt idx="106">
                  <c:v>-18.625955057791174</c:v>
                </c:pt>
                <c:pt idx="107">
                  <c:v>-19.550202352875257</c:v>
                </c:pt>
                <c:pt idx="108">
                  <c:v>-20.938681095158248</c:v>
                </c:pt>
                <c:pt idx="109">
                  <c:v>-22.745793834535622</c:v>
                </c:pt>
                <c:pt idx="110">
                  <c:v>-23.847057324849473</c:v>
                </c:pt>
                <c:pt idx="111">
                  <c:v>-23.601549014537923</c:v>
                </c:pt>
                <c:pt idx="112">
                  <c:v>-22.608317224730847</c:v>
                </c:pt>
                <c:pt idx="113">
                  <c:v>-20.899924500758065</c:v>
                </c:pt>
                <c:pt idx="114">
                  <c:v>-18.569102032897014</c:v>
                </c:pt>
                <c:pt idx="115">
                  <c:v>-16.156641158951199</c:v>
                </c:pt>
                <c:pt idx="116">
                  <c:v>-14.334483617595092</c:v>
                </c:pt>
                <c:pt idx="117">
                  <c:v>-13.040381382713109</c:v>
                </c:pt>
                <c:pt idx="118">
                  <c:v>-12.017009098817983</c:v>
                </c:pt>
                <c:pt idx="119">
                  <c:v>-11.403229420373561</c:v>
                </c:pt>
                <c:pt idx="120">
                  <c:v>-11.44424812531321</c:v>
                </c:pt>
                <c:pt idx="121">
                  <c:v>-11.41709719182335</c:v>
                </c:pt>
                <c:pt idx="122">
                  <c:v>-11.457946496282252</c:v>
                </c:pt>
                <c:pt idx="123">
                  <c:v>-11.967235081809648</c:v>
                </c:pt>
                <c:pt idx="124">
                  <c:v>-12.847251468451013</c:v>
                </c:pt>
                <c:pt idx="125">
                  <c:v>-14.491972274205608</c:v>
                </c:pt>
                <c:pt idx="126">
                  <c:v>-16.683995644226641</c:v>
                </c:pt>
                <c:pt idx="127">
                  <c:v>-19.023283774967727</c:v>
                </c:pt>
                <c:pt idx="128">
                  <c:v>-20.739904710282644</c:v>
                </c:pt>
                <c:pt idx="129">
                  <c:v>-21.978211682339545</c:v>
                </c:pt>
                <c:pt idx="130">
                  <c:v>-22.783511473253455</c:v>
                </c:pt>
                <c:pt idx="131">
                  <c:v>-23.043845377898243</c:v>
                </c:pt>
                <c:pt idx="132">
                  <c:v>-22.565125498434291</c:v>
                </c:pt>
                <c:pt idx="133">
                  <c:v>-21.993485110978924</c:v>
                </c:pt>
                <c:pt idx="134">
                  <c:v>-21.693711805088554</c:v>
                </c:pt>
                <c:pt idx="135">
                  <c:v>-21.744200988253663</c:v>
                </c:pt>
                <c:pt idx="136">
                  <c:v>-21.895262383409055</c:v>
                </c:pt>
                <c:pt idx="137">
                  <c:v>-21.951886968408783</c:v>
                </c:pt>
                <c:pt idx="138">
                  <c:v>-22.062344682302466</c:v>
                </c:pt>
                <c:pt idx="139">
                  <c:v>-22.12732101018053</c:v>
                </c:pt>
                <c:pt idx="140">
                  <c:v>-22.311447485632542</c:v>
                </c:pt>
                <c:pt idx="141">
                  <c:v>-22.388503108568006</c:v>
                </c:pt>
                <c:pt idx="142">
                  <c:v>-22.495210531458586</c:v>
                </c:pt>
                <c:pt idx="143">
                  <c:v>-22.852824331208918</c:v>
                </c:pt>
                <c:pt idx="144">
                  <c:v>-23.463035748024382</c:v>
                </c:pt>
                <c:pt idx="145">
                  <c:v>-24.109165756378495</c:v>
                </c:pt>
                <c:pt idx="146">
                  <c:v>-24.440552556552518</c:v>
                </c:pt>
                <c:pt idx="147">
                  <c:v>-24.405025726752939</c:v>
                </c:pt>
                <c:pt idx="148">
                  <c:v>-24.385872543047263</c:v>
                </c:pt>
                <c:pt idx="149">
                  <c:v>-24.367941349973645</c:v>
                </c:pt>
                <c:pt idx="150">
                  <c:v>-24.329449398724059</c:v>
                </c:pt>
                <c:pt idx="151">
                  <c:v>-24.241863336077774</c:v>
                </c:pt>
                <c:pt idx="152">
                  <c:v>-24.172404693575093</c:v>
                </c:pt>
                <c:pt idx="153">
                  <c:v>-24.263436740208608</c:v>
                </c:pt>
                <c:pt idx="154">
                  <c:v>-24.424969162108923</c:v>
                </c:pt>
                <c:pt idx="155">
                  <c:v>-24.357450333539511</c:v>
                </c:pt>
                <c:pt idx="156">
                  <c:v>-24.389012215027041</c:v>
                </c:pt>
                <c:pt idx="157">
                  <c:v>-24.375017267727539</c:v>
                </c:pt>
                <c:pt idx="158">
                  <c:v>-24.345885207059336</c:v>
                </c:pt>
                <c:pt idx="159">
                  <c:v>-24.292492914689035</c:v>
                </c:pt>
                <c:pt idx="160">
                  <c:v>-23.96198707115466</c:v>
                </c:pt>
                <c:pt idx="161">
                  <c:v>-23.506548403920803</c:v>
                </c:pt>
                <c:pt idx="162">
                  <c:v>-23.355677567648595</c:v>
                </c:pt>
                <c:pt idx="163">
                  <c:v>-23.257071322646887</c:v>
                </c:pt>
                <c:pt idx="164">
                  <c:v>-23.081319448763967</c:v>
                </c:pt>
                <c:pt idx="165">
                  <c:v>-22.886088675329276</c:v>
                </c:pt>
                <c:pt idx="166">
                  <c:v>-22.709718234098428</c:v>
                </c:pt>
                <c:pt idx="167">
                  <c:v>-22.699408832530104</c:v>
                </c:pt>
                <c:pt idx="168">
                  <c:v>-22.591670277465269</c:v>
                </c:pt>
                <c:pt idx="169">
                  <c:v>-22.603769510436212</c:v>
                </c:pt>
                <c:pt idx="170">
                  <c:v>-22.595101794856951</c:v>
                </c:pt>
                <c:pt idx="171">
                  <c:v>-22.714686886500989</c:v>
                </c:pt>
                <c:pt idx="172">
                  <c:v>-23.049643241317206</c:v>
                </c:pt>
                <c:pt idx="173">
                  <c:v>-23.526119021153971</c:v>
                </c:pt>
                <c:pt idx="174">
                  <c:v>-23.749182766984614</c:v>
                </c:pt>
                <c:pt idx="175">
                  <c:v>-23.914277194039943</c:v>
                </c:pt>
                <c:pt idx="176">
                  <c:v>-24.120742348945011</c:v>
                </c:pt>
                <c:pt idx="177">
                  <c:v>-24.281083581315354</c:v>
                </c:pt>
                <c:pt idx="178">
                  <c:v>-24.409121137477928</c:v>
                </c:pt>
                <c:pt idx="179">
                  <c:v>-24.355205676238015</c:v>
                </c:pt>
                <c:pt idx="180">
                  <c:v>-23.697100129442713</c:v>
                </c:pt>
                <c:pt idx="181">
                  <c:v>-21.94250273049234</c:v>
                </c:pt>
                <c:pt idx="182">
                  <c:v>-19.683520667512333</c:v>
                </c:pt>
                <c:pt idx="183">
                  <c:v>-16.435617129949609</c:v>
                </c:pt>
                <c:pt idx="184">
                  <c:v>-12.786396488385702</c:v>
                </c:pt>
                <c:pt idx="185">
                  <c:v>-9.0463476627421926</c:v>
                </c:pt>
                <c:pt idx="186">
                  <c:v>-5.8745121121452524</c:v>
                </c:pt>
                <c:pt idx="187">
                  <c:v>-3.3426691217984938</c:v>
                </c:pt>
                <c:pt idx="188">
                  <c:v>-0.80468413890892976</c:v>
                </c:pt>
                <c:pt idx="189">
                  <c:v>1.4082878955022657</c:v>
                </c:pt>
                <c:pt idx="190">
                  <c:v>4.0997602425920459</c:v>
                </c:pt>
                <c:pt idx="191">
                  <c:v>6.6267466783803588</c:v>
                </c:pt>
                <c:pt idx="192">
                  <c:v>8.7788795817631176</c:v>
                </c:pt>
                <c:pt idx="193">
                  <c:v>10.08528034793023</c:v>
                </c:pt>
                <c:pt idx="194">
                  <c:v>10.71753238724764</c:v>
                </c:pt>
                <c:pt idx="195">
                  <c:v>10.118678543895122</c:v>
                </c:pt>
                <c:pt idx="196">
                  <c:v>8.4285420702151281</c:v>
                </c:pt>
                <c:pt idx="197">
                  <c:v>6.8974274852075617</c:v>
                </c:pt>
                <c:pt idx="198">
                  <c:v>6.4246697846162366</c:v>
                </c:pt>
                <c:pt idx="199">
                  <c:v>6.9422926171373742</c:v>
                </c:pt>
                <c:pt idx="200">
                  <c:v>7.5194480740594791</c:v>
                </c:pt>
                <c:pt idx="201">
                  <c:v>8.6631787121269017</c:v>
                </c:pt>
                <c:pt idx="202">
                  <c:v>9.5763194599519714</c:v>
                </c:pt>
                <c:pt idx="203">
                  <c:v>10.542271535893972</c:v>
                </c:pt>
                <c:pt idx="204">
                  <c:v>10.986107858817123</c:v>
                </c:pt>
                <c:pt idx="205">
                  <c:v>11.064463271423469</c:v>
                </c:pt>
                <c:pt idx="206">
                  <c:v>11.377428451372575</c:v>
                </c:pt>
                <c:pt idx="207">
                  <c:v>12.652144271859939</c:v>
                </c:pt>
                <c:pt idx="208">
                  <c:v>14.625325856668606</c:v>
                </c:pt>
                <c:pt idx="209">
                  <c:v>16.400728826132312</c:v>
                </c:pt>
                <c:pt idx="210">
                  <c:v>17.835886431707685</c:v>
                </c:pt>
                <c:pt idx="211">
                  <c:v>18.863119259445128</c:v>
                </c:pt>
                <c:pt idx="212">
                  <c:v>19.86193848709263</c:v>
                </c:pt>
                <c:pt idx="213">
                  <c:v>20.591748161738398</c:v>
                </c:pt>
                <c:pt idx="214">
                  <c:v>21.089410009107787</c:v>
                </c:pt>
                <c:pt idx="215">
                  <c:v>21.534196421324296</c:v>
                </c:pt>
                <c:pt idx="216">
                  <c:v>22.315252400523487</c:v>
                </c:pt>
                <c:pt idx="217">
                  <c:v>23.307862871026789</c:v>
                </c:pt>
                <c:pt idx="218">
                  <c:v>24.208831332808899</c:v>
                </c:pt>
                <c:pt idx="219">
                  <c:v>24.403074706025222</c:v>
                </c:pt>
                <c:pt idx="220">
                  <c:v>24.602153137113845</c:v>
                </c:pt>
                <c:pt idx="221">
                  <c:v>24.633063590550925</c:v>
                </c:pt>
                <c:pt idx="222">
                  <c:v>24.288372078725732</c:v>
                </c:pt>
                <c:pt idx="223">
                  <c:v>23.821454462094763</c:v>
                </c:pt>
                <c:pt idx="224">
                  <c:v>23.259474608612717</c:v>
                </c:pt>
                <c:pt idx="225">
                  <c:v>22.879402531029054</c:v>
                </c:pt>
                <c:pt idx="226">
                  <c:v>22.880015463519452</c:v>
                </c:pt>
                <c:pt idx="227">
                  <c:v>22.819399033298492</c:v>
                </c:pt>
                <c:pt idx="228">
                  <c:v>22.477576622211572</c:v>
                </c:pt>
                <c:pt idx="229">
                  <c:v>21.932404917380765</c:v>
                </c:pt>
                <c:pt idx="230">
                  <c:v>21.324957352634875</c:v>
                </c:pt>
                <c:pt idx="231">
                  <c:v>20.536087345129573</c:v>
                </c:pt>
                <c:pt idx="232">
                  <c:v>19.983267229271004</c:v>
                </c:pt>
                <c:pt idx="233">
                  <c:v>19.411534133732555</c:v>
                </c:pt>
                <c:pt idx="234">
                  <c:v>18.939890927548554</c:v>
                </c:pt>
                <c:pt idx="235">
                  <c:v>18.765303078175503</c:v>
                </c:pt>
                <c:pt idx="236">
                  <c:v>18.696353982244567</c:v>
                </c:pt>
                <c:pt idx="237">
                  <c:v>18.364111825416053</c:v>
                </c:pt>
                <c:pt idx="238">
                  <c:v>17.992331325294959</c:v>
                </c:pt>
                <c:pt idx="239">
                  <c:v>18.073966402859064</c:v>
                </c:pt>
                <c:pt idx="240">
                  <c:v>18.028216024894999</c:v>
                </c:pt>
                <c:pt idx="241">
                  <c:v>17.92365505180312</c:v>
                </c:pt>
                <c:pt idx="242">
                  <c:v>17.527366207503238</c:v>
                </c:pt>
                <c:pt idx="243">
                  <c:v>17.714637291444653</c:v>
                </c:pt>
                <c:pt idx="244">
                  <c:v>17.754054962873042</c:v>
                </c:pt>
                <c:pt idx="245">
                  <c:v>16.672778061833579</c:v>
                </c:pt>
                <c:pt idx="246">
                  <c:v>16.490807401189429</c:v>
                </c:pt>
                <c:pt idx="247">
                  <c:v>16.791622572356289</c:v>
                </c:pt>
                <c:pt idx="248">
                  <c:v>17.42090107253237</c:v>
                </c:pt>
                <c:pt idx="249">
                  <c:v>18.163443847672553</c:v>
                </c:pt>
                <c:pt idx="250">
                  <c:v>18.455425180684212</c:v>
                </c:pt>
                <c:pt idx="251">
                  <c:v>17.621803308246818</c:v>
                </c:pt>
                <c:pt idx="252">
                  <c:v>17.607378304420862</c:v>
                </c:pt>
                <c:pt idx="253">
                  <c:v>18.034430716195203</c:v>
                </c:pt>
                <c:pt idx="254">
                  <c:v>19.028397293480971</c:v>
                </c:pt>
                <c:pt idx="255">
                  <c:v>19.64218892207726</c:v>
                </c:pt>
                <c:pt idx="256">
                  <c:v>19.726385071709039</c:v>
                </c:pt>
                <c:pt idx="257">
                  <c:v>21.322003967927902</c:v>
                </c:pt>
                <c:pt idx="258">
                  <c:v>22.330118884074317</c:v>
                </c:pt>
                <c:pt idx="259">
                  <c:v>22.641243659241884</c:v>
                </c:pt>
                <c:pt idx="260">
                  <c:v>22.647533256904602</c:v>
                </c:pt>
                <c:pt idx="261">
                  <c:v>22.645960753874608</c:v>
                </c:pt>
                <c:pt idx="262">
                  <c:v>21.098184038596308</c:v>
                </c:pt>
                <c:pt idx="263">
                  <c:v>20.645480183102784</c:v>
                </c:pt>
                <c:pt idx="264">
                  <c:v>19.287842450401616</c:v>
                </c:pt>
                <c:pt idx="265">
                  <c:v>16.973406277126525</c:v>
                </c:pt>
                <c:pt idx="266">
                  <c:v>14.954480622023366</c:v>
                </c:pt>
                <c:pt idx="267">
                  <c:v>13.214500908649951</c:v>
                </c:pt>
                <c:pt idx="268">
                  <c:v>12.204173940766537</c:v>
                </c:pt>
                <c:pt idx="269">
                  <c:v>11.88359241296582</c:v>
                </c:pt>
                <c:pt idx="270">
                  <c:v>11.70179778803328</c:v>
                </c:pt>
                <c:pt idx="271">
                  <c:v>11.493523757110884</c:v>
                </c:pt>
                <c:pt idx="272">
                  <c:v>11.041571831962436</c:v>
                </c:pt>
                <c:pt idx="273">
                  <c:v>10.428786063532892</c:v>
                </c:pt>
                <c:pt idx="274">
                  <c:v>11.326159965397569</c:v>
                </c:pt>
                <c:pt idx="275">
                  <c:v>11.681637102879357</c:v>
                </c:pt>
                <c:pt idx="276">
                  <c:v>12.712599943037791</c:v>
                </c:pt>
                <c:pt idx="277">
                  <c:v>14.791321456865173</c:v>
                </c:pt>
                <c:pt idx="278">
                  <c:v>16.518159417368903</c:v>
                </c:pt>
                <c:pt idx="279">
                  <c:v>18.157819376239704</c:v>
                </c:pt>
                <c:pt idx="280">
                  <c:v>18.728751948306368</c:v>
                </c:pt>
                <c:pt idx="281">
                  <c:v>17.137565585183641</c:v>
                </c:pt>
                <c:pt idx="282">
                  <c:v>13.828495186922549</c:v>
                </c:pt>
                <c:pt idx="283">
                  <c:v>10.031487634876536</c:v>
                </c:pt>
                <c:pt idx="284">
                  <c:v>6.3537331148796863</c:v>
                </c:pt>
                <c:pt idx="285">
                  <c:v>2.9601307227606091</c:v>
                </c:pt>
                <c:pt idx="286">
                  <c:v>-0.31614304075743216</c:v>
                </c:pt>
                <c:pt idx="287">
                  <c:v>-2.581578337978351</c:v>
                </c:pt>
                <c:pt idx="288">
                  <c:v>-3.2447117908620782</c:v>
                </c:pt>
                <c:pt idx="289">
                  <c:v>-4.0906265265544599</c:v>
                </c:pt>
                <c:pt idx="290">
                  <c:v>-5.0309048070596347</c:v>
                </c:pt>
                <c:pt idx="291">
                  <c:v>-6.5823687915558082</c:v>
                </c:pt>
                <c:pt idx="292">
                  <c:v>-7.4422077676393288</c:v>
                </c:pt>
                <c:pt idx="293">
                  <c:v>-7.4894373918133219</c:v>
                </c:pt>
                <c:pt idx="294">
                  <c:v>-7.4991697070851862</c:v>
                </c:pt>
                <c:pt idx="295">
                  <c:v>-6.6211811605022497</c:v>
                </c:pt>
                <c:pt idx="296">
                  <c:v>-5.8994422232909098</c:v>
                </c:pt>
                <c:pt idx="297">
                  <c:v>-5.7244903106558285</c:v>
                </c:pt>
                <c:pt idx="298">
                  <c:v>-5.8672446580715381</c:v>
                </c:pt>
                <c:pt idx="299">
                  <c:v>-6.816317360126976</c:v>
                </c:pt>
                <c:pt idx="300">
                  <c:v>-9.4523789556128452</c:v>
                </c:pt>
                <c:pt idx="301">
                  <c:v>-12.259093861457908</c:v>
                </c:pt>
                <c:pt idx="302">
                  <c:v>-15.118582884753248</c:v>
                </c:pt>
                <c:pt idx="303">
                  <c:v>-17.263038005756371</c:v>
                </c:pt>
                <c:pt idx="304">
                  <c:v>-18.740881085887075</c:v>
                </c:pt>
                <c:pt idx="305">
                  <c:v>-19.219774754339173</c:v>
                </c:pt>
                <c:pt idx="306">
                  <c:v>-18.239297860800011</c:v>
                </c:pt>
                <c:pt idx="307">
                  <c:v>-17.760944767032878</c:v>
                </c:pt>
                <c:pt idx="308">
                  <c:v>-16.748702373659665</c:v>
                </c:pt>
                <c:pt idx="309">
                  <c:v>-15.602792464862034</c:v>
                </c:pt>
                <c:pt idx="310">
                  <c:v>-14.751705549807903</c:v>
                </c:pt>
                <c:pt idx="311">
                  <c:v>-13.821877317727829</c:v>
                </c:pt>
                <c:pt idx="312">
                  <c:v>-13.350997544832103</c:v>
                </c:pt>
                <c:pt idx="313">
                  <c:v>-12.587952950356025</c:v>
                </c:pt>
                <c:pt idx="314">
                  <c:v>-11.919627826442701</c:v>
                </c:pt>
                <c:pt idx="315">
                  <c:v>-11.448387924820556</c:v>
                </c:pt>
                <c:pt idx="316">
                  <c:v>-11.223673136732598</c:v>
                </c:pt>
                <c:pt idx="317">
                  <c:v>-11.3145510782212</c:v>
                </c:pt>
                <c:pt idx="318">
                  <c:v>-10.440612622625713</c:v>
                </c:pt>
                <c:pt idx="319">
                  <c:v>-9.2291210045823195</c:v>
                </c:pt>
                <c:pt idx="320">
                  <c:v>-8.4852279524909111</c:v>
                </c:pt>
                <c:pt idx="321">
                  <c:v>-7.9441405790828883</c:v>
                </c:pt>
                <c:pt idx="322">
                  <c:v>-6.6866733864742107</c:v>
                </c:pt>
                <c:pt idx="323">
                  <c:v>-4.8172949127615903</c:v>
                </c:pt>
                <c:pt idx="324">
                  <c:v>-3.4759032478813898</c:v>
                </c:pt>
                <c:pt idx="325">
                  <c:v>-2.7455529437889399</c:v>
                </c:pt>
                <c:pt idx="326">
                  <c:v>-2.2252893511258343</c:v>
                </c:pt>
                <c:pt idx="327">
                  <c:v>-8.7907942112579879E-2</c:v>
                </c:pt>
                <c:pt idx="328">
                  <c:v>1.2898212409011933</c:v>
                </c:pt>
                <c:pt idx="329">
                  <c:v>0.62897088899756559</c:v>
                </c:pt>
                <c:pt idx="330">
                  <c:v>-0.55989106037617331</c:v>
                </c:pt>
                <c:pt idx="331">
                  <c:v>-1.9430094732484349</c:v>
                </c:pt>
                <c:pt idx="332">
                  <c:v>-3.0990942720743733</c:v>
                </c:pt>
                <c:pt idx="333">
                  <c:v>-3.5940344816160326</c:v>
                </c:pt>
                <c:pt idx="334">
                  <c:v>-2.8936653670321046</c:v>
                </c:pt>
                <c:pt idx="335">
                  <c:v>-2.1536185840399225</c:v>
                </c:pt>
                <c:pt idx="336">
                  <c:v>-1.1123437029682182</c:v>
                </c:pt>
                <c:pt idx="337">
                  <c:v>-9.4681131233235377E-2</c:v>
                </c:pt>
                <c:pt idx="338">
                  <c:v>1.5205033597603275</c:v>
                </c:pt>
                <c:pt idx="339">
                  <c:v>-0.54317770177649205</c:v>
                </c:pt>
                <c:pt idx="340">
                  <c:v>-2.061301562621312</c:v>
                </c:pt>
                <c:pt idx="341">
                  <c:v>-0.14953334551777051</c:v>
                </c:pt>
                <c:pt idx="342">
                  <c:v>2.3301847576150592</c:v>
                </c:pt>
                <c:pt idx="343">
                  <c:v>3.42398671488233</c:v>
                </c:pt>
                <c:pt idx="344">
                  <c:v>3.8963249581946933</c:v>
                </c:pt>
                <c:pt idx="345">
                  <c:v>4.1618105555796019</c:v>
                </c:pt>
                <c:pt idx="346">
                  <c:v>3.6539151116835207</c:v>
                </c:pt>
                <c:pt idx="347">
                  <c:v>4.2282259518783922</c:v>
                </c:pt>
                <c:pt idx="348">
                  <c:v>5.4201305182435089</c:v>
                </c:pt>
                <c:pt idx="349">
                  <c:v>4.4287711223557631</c:v>
                </c:pt>
                <c:pt idx="350">
                  <c:v>1.8179347923664786</c:v>
                </c:pt>
                <c:pt idx="351">
                  <c:v>0.949126054775837</c:v>
                </c:pt>
                <c:pt idx="352">
                  <c:v>9.6108832931444954E-2</c:v>
                </c:pt>
                <c:pt idx="353">
                  <c:v>-2.5741297208510705</c:v>
                </c:pt>
                <c:pt idx="354">
                  <c:v>-6.296153122037178</c:v>
                </c:pt>
                <c:pt idx="355">
                  <c:v>-8.5611941456889014</c:v>
                </c:pt>
                <c:pt idx="356">
                  <c:v>-9.9157326994052557</c:v>
                </c:pt>
                <c:pt idx="357">
                  <c:v>-11.66408659363144</c:v>
                </c:pt>
                <c:pt idx="358">
                  <c:v>-13.938820654694597</c:v>
                </c:pt>
                <c:pt idx="359">
                  <c:v>-18.04908693201833</c:v>
                </c:pt>
                <c:pt idx="360">
                  <c:v>-22.209603735996339</c:v>
                </c:pt>
                <c:pt idx="361">
                  <c:v>-23.708264369621066</c:v>
                </c:pt>
                <c:pt idx="362">
                  <c:v>-23.51587521652878</c:v>
                </c:pt>
                <c:pt idx="363">
                  <c:v>-23.070135392247231</c:v>
                </c:pt>
                <c:pt idx="364">
                  <c:v>-22.239256982970314</c:v>
                </c:pt>
                <c:pt idx="365">
                  <c:v>-20.944837206870513</c:v>
                </c:pt>
                <c:pt idx="366">
                  <c:v>-20.09360836440225</c:v>
                </c:pt>
                <c:pt idx="367">
                  <c:v>-19.051684552343652</c:v>
                </c:pt>
                <c:pt idx="368">
                  <c:v>-17.927682511303026</c:v>
                </c:pt>
                <c:pt idx="369">
                  <c:v>-16.539242346585876</c:v>
                </c:pt>
                <c:pt idx="370">
                  <c:v>-14.910063110136381</c:v>
                </c:pt>
                <c:pt idx="371">
                  <c:v>-13.044058227581278</c:v>
                </c:pt>
                <c:pt idx="372">
                  <c:v>-10.754791496596701</c:v>
                </c:pt>
                <c:pt idx="373">
                  <c:v>-7.6249737863867253</c:v>
                </c:pt>
                <c:pt idx="374">
                  <c:v>-3.997285374698504</c:v>
                </c:pt>
                <c:pt idx="375">
                  <c:v>-2.5590370617634917</c:v>
                </c:pt>
                <c:pt idx="376">
                  <c:v>-1.0153648938875657</c:v>
                </c:pt>
                <c:pt idx="377">
                  <c:v>0.83579402730290209</c:v>
                </c:pt>
                <c:pt idx="378">
                  <c:v>3.323205876891274</c:v>
                </c:pt>
                <c:pt idx="379">
                  <c:v>6.1106512719782371</c:v>
                </c:pt>
                <c:pt idx="380">
                  <c:v>8.4984559619239821</c:v>
                </c:pt>
                <c:pt idx="381">
                  <c:v>8.7396623127875586</c:v>
                </c:pt>
                <c:pt idx="382">
                  <c:v>9.1145984036903158</c:v>
                </c:pt>
                <c:pt idx="383">
                  <c:v>9.569542333982179</c:v>
                </c:pt>
                <c:pt idx="384">
                  <c:v>9.3753110930724084</c:v>
                </c:pt>
                <c:pt idx="385">
                  <c:v>8.7360184841893727</c:v>
                </c:pt>
                <c:pt idx="386">
                  <c:v>7.1069976793654979</c:v>
                </c:pt>
                <c:pt idx="387">
                  <c:v>8.1135113965953582</c:v>
                </c:pt>
                <c:pt idx="388">
                  <c:v>8.9012429813145122</c:v>
                </c:pt>
                <c:pt idx="389">
                  <c:v>9.1233182763304423</c:v>
                </c:pt>
                <c:pt idx="390">
                  <c:v>9.3927147773648851</c:v>
                </c:pt>
                <c:pt idx="391">
                  <c:v>9.4889199184410451</c:v>
                </c:pt>
                <c:pt idx="392">
                  <c:v>9.1447133314547617</c:v>
                </c:pt>
                <c:pt idx="393">
                  <c:v>10.0389248764515</c:v>
                </c:pt>
                <c:pt idx="394">
                  <c:v>10.472745676073899</c:v>
                </c:pt>
                <c:pt idx="395">
                  <c:v>10.238460369943315</c:v>
                </c:pt>
                <c:pt idx="396">
                  <c:v>9.9073639226030803</c:v>
                </c:pt>
                <c:pt idx="397">
                  <c:v>8.2463086040942031</c:v>
                </c:pt>
                <c:pt idx="398">
                  <c:v>7.1002117355366057</c:v>
                </c:pt>
                <c:pt idx="399">
                  <c:v>6.4971767448234896</c:v>
                </c:pt>
                <c:pt idx="400">
                  <c:v>5.1251223051050312</c:v>
                </c:pt>
                <c:pt idx="401">
                  <c:v>4.6694017222316369</c:v>
                </c:pt>
                <c:pt idx="402">
                  <c:v>3.5324008729259648</c:v>
                </c:pt>
                <c:pt idx="403">
                  <c:v>2.0093897107899181</c:v>
                </c:pt>
                <c:pt idx="404">
                  <c:v>0.69990779773217648</c:v>
                </c:pt>
                <c:pt idx="405">
                  <c:v>0.45318165372590136</c:v>
                </c:pt>
                <c:pt idx="406">
                  <c:v>0.25652664047001594</c:v>
                </c:pt>
                <c:pt idx="407">
                  <c:v>-0.32745239171024404</c:v>
                </c:pt>
                <c:pt idx="408">
                  <c:v>0.27051273337807241</c:v>
                </c:pt>
                <c:pt idx="409">
                  <c:v>1.6825173018804045</c:v>
                </c:pt>
                <c:pt idx="410">
                  <c:v>2.9057497076597678</c:v>
                </c:pt>
                <c:pt idx="411">
                  <c:v>2.6733126445452062</c:v>
                </c:pt>
                <c:pt idx="412">
                  <c:v>2.5418935039753139</c:v>
                </c:pt>
                <c:pt idx="413">
                  <c:v>1.3571919625774949</c:v>
                </c:pt>
                <c:pt idx="414">
                  <c:v>0.14342561113879204</c:v>
                </c:pt>
                <c:pt idx="415">
                  <c:v>-0.86793766955179308</c:v>
                </c:pt>
                <c:pt idx="416">
                  <c:v>-1.713927940500289</c:v>
                </c:pt>
                <c:pt idx="417">
                  <c:v>-1.5058425956110502</c:v>
                </c:pt>
                <c:pt idx="418">
                  <c:v>-1.4819331541123844</c:v>
                </c:pt>
                <c:pt idx="419">
                  <c:v>-0.87307758131047919</c:v>
                </c:pt>
                <c:pt idx="420">
                  <c:v>-1.1912526494321429</c:v>
                </c:pt>
                <c:pt idx="421">
                  <c:v>-1.8159545098878955</c:v>
                </c:pt>
                <c:pt idx="422">
                  <c:v>-2.8366478214435205</c:v>
                </c:pt>
                <c:pt idx="423">
                  <c:v>-4.2560909010446437</c:v>
                </c:pt>
                <c:pt idx="424">
                  <c:v>-5.0909497304469529</c:v>
                </c:pt>
                <c:pt idx="425">
                  <c:v>-6.0099747035690232</c:v>
                </c:pt>
                <c:pt idx="426">
                  <c:v>-5.7080974542378042</c:v>
                </c:pt>
                <c:pt idx="427">
                  <c:v>-5.4051374901418674</c:v>
                </c:pt>
                <c:pt idx="428">
                  <c:v>-4.2152599019625123</c:v>
                </c:pt>
                <c:pt idx="429">
                  <c:v>-3.8654065267054234</c:v>
                </c:pt>
                <c:pt idx="430">
                  <c:v>-3.1792620279317743</c:v>
                </c:pt>
                <c:pt idx="431">
                  <c:v>-1.7298683662889878</c:v>
                </c:pt>
                <c:pt idx="432">
                  <c:v>-0.55610346320253645</c:v>
                </c:pt>
                <c:pt idx="433">
                  <c:v>1.1215229291724083</c:v>
                </c:pt>
                <c:pt idx="434">
                  <c:v>2.1041425915392145</c:v>
                </c:pt>
                <c:pt idx="435">
                  <c:v>4.0836436848597524</c:v>
                </c:pt>
                <c:pt idx="436">
                  <c:v>5.6235282382102447</c:v>
                </c:pt>
                <c:pt idx="437">
                  <c:v>7.0079163567093916</c:v>
                </c:pt>
                <c:pt idx="438">
                  <c:v>7.5910133466848428</c:v>
                </c:pt>
                <c:pt idx="439">
                  <c:v>7.4669684081838508</c:v>
                </c:pt>
                <c:pt idx="440">
                  <c:v>6.6104730951340551</c:v>
                </c:pt>
                <c:pt idx="441">
                  <c:v>5.1599552423860349</c:v>
                </c:pt>
                <c:pt idx="442">
                  <c:v>3.6533448394661314</c:v>
                </c:pt>
                <c:pt idx="443">
                  <c:v>1.5295880281731122</c:v>
                </c:pt>
                <c:pt idx="444">
                  <c:v>-0.49927507606286903</c:v>
                </c:pt>
                <c:pt idx="445">
                  <c:v>-2.7024761784414304</c:v>
                </c:pt>
                <c:pt idx="446">
                  <c:v>-4.1298296032342527</c:v>
                </c:pt>
                <c:pt idx="447">
                  <c:v>-5.778834769435365</c:v>
                </c:pt>
                <c:pt idx="448">
                  <c:v>-7.4943590350971219</c:v>
                </c:pt>
                <c:pt idx="449">
                  <c:v>-8.9133901160491185</c:v>
                </c:pt>
                <c:pt idx="450">
                  <c:v>-10.506738474832781</c:v>
                </c:pt>
                <c:pt idx="451">
                  <c:v>-11.463179748452578</c:v>
                </c:pt>
                <c:pt idx="452">
                  <c:v>-12.927259130039237</c:v>
                </c:pt>
                <c:pt idx="453">
                  <c:v>-14.172822337072574</c:v>
                </c:pt>
                <c:pt idx="454">
                  <c:v>-15.448341910023638</c:v>
                </c:pt>
                <c:pt idx="455">
                  <c:v>-16.804345200509729</c:v>
                </c:pt>
                <c:pt idx="456">
                  <c:v>-17.744430427583495</c:v>
                </c:pt>
                <c:pt idx="457">
                  <c:v>-18.441013378282999</c:v>
                </c:pt>
                <c:pt idx="458">
                  <c:v>-18.860418861363936</c:v>
                </c:pt>
                <c:pt idx="459">
                  <c:v>-19.069623018068739</c:v>
                </c:pt>
                <c:pt idx="460">
                  <c:v>-19.224293136095337</c:v>
                </c:pt>
                <c:pt idx="461">
                  <c:v>-19.437659724462776</c:v>
                </c:pt>
                <c:pt idx="462">
                  <c:v>-19.744717124976564</c:v>
                </c:pt>
                <c:pt idx="463">
                  <c:v>-19.955096691424092</c:v>
                </c:pt>
                <c:pt idx="464">
                  <c:v>-19.563900706953032</c:v>
                </c:pt>
                <c:pt idx="465">
                  <c:v>-19.270142876666586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US M2 Money Supply (6M Change)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8F32-498C-A440-8D26A0E1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045880"/>
        <c:axId val="420038824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Input_Data!#REF!</c:f>
              <c:numCache>
                <c:formatCode>General</c:formatCode>
                <c:ptCount val="46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8F32-498C-A440-8D26A0E1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39608"/>
        <c:axId val="420045096"/>
      </c:lineChart>
      <c:catAx>
        <c:axId val="420039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5096"/>
        <c:crossesAt val="100"/>
        <c:auto val="1"/>
        <c:lblAlgn val="ctr"/>
        <c:lblOffset val="100"/>
        <c:noMultiLvlLbl val="1"/>
      </c:catAx>
      <c:valAx>
        <c:axId val="420045096"/>
        <c:scaling>
          <c:orientation val="minMax"/>
          <c:max val="1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9608"/>
        <c:crosses val="autoZero"/>
        <c:crossBetween val="between"/>
      </c:valAx>
      <c:valAx>
        <c:axId val="42003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5880"/>
        <c:crosses val="max"/>
        <c:crossBetween val="between"/>
      </c:valAx>
      <c:catAx>
        <c:axId val="42004588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200388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 Indicator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5.562370162769616</c:v>
                </c:pt>
                <c:pt idx="1">
                  <c:v>5.7535594818585452</c:v>
                </c:pt>
                <c:pt idx="2">
                  <c:v>5.9916068849176147</c:v>
                </c:pt>
                <c:pt idx="3">
                  <c:v>6.1060958499969793</c:v>
                </c:pt>
                <c:pt idx="4">
                  <c:v>6.4424435044369126</c:v>
                </c:pt>
                <c:pt idx="5">
                  <c:v>6.2799386824631167</c:v>
                </c:pt>
                <c:pt idx="6">
                  <c:v>6.488977467330824</c:v>
                </c:pt>
                <c:pt idx="7">
                  <c:v>6.676152570613235</c:v>
                </c:pt>
                <c:pt idx="8">
                  <c:v>6.8468187961699414</c:v>
                </c:pt>
                <c:pt idx="9">
                  <c:v>6.9531933924040281</c:v>
                </c:pt>
                <c:pt idx="10">
                  <c:v>7.0831252869772943</c:v>
                </c:pt>
                <c:pt idx="11">
                  <c:v>7.4663131515190448</c:v>
                </c:pt>
                <c:pt idx="12">
                  <c:v>7.5463453205643294</c:v>
                </c:pt>
                <c:pt idx="13">
                  <c:v>7.7891603998773569</c:v>
                </c:pt>
                <c:pt idx="14">
                  <c:v>8.0329560805211688</c:v>
                </c:pt>
                <c:pt idx="15">
                  <c:v>8.0123393598014516</c:v>
                </c:pt>
                <c:pt idx="16">
                  <c:v>8.2966735351565344</c:v>
                </c:pt>
                <c:pt idx="17">
                  <c:v>8.6947064895305388</c:v>
                </c:pt>
                <c:pt idx="18">
                  <c:v>8.8259387856104805</c:v>
                </c:pt>
                <c:pt idx="19">
                  <c:v>8.9319666375658215</c:v>
                </c:pt>
                <c:pt idx="20">
                  <c:v>9.0269528629255777</c:v>
                </c:pt>
                <c:pt idx="21">
                  <c:v>9.087919714146425</c:v>
                </c:pt>
                <c:pt idx="22">
                  <c:v>9.1132864419785822</c:v>
                </c:pt>
                <c:pt idx="23">
                  <c:v>9.0929527553008782</c:v>
                </c:pt>
                <c:pt idx="24">
                  <c:v>9.1500661845133315</c:v>
                </c:pt>
                <c:pt idx="25">
                  <c:v>9.1395896204343696</c:v>
                </c:pt>
                <c:pt idx="26">
                  <c:v>9.0950971011597925</c:v>
                </c:pt>
                <c:pt idx="27">
                  <c:v>9.2899414235825599</c:v>
                </c:pt>
                <c:pt idx="28">
                  <c:v>9.2492949551055581</c:v>
                </c:pt>
                <c:pt idx="29">
                  <c:v>9.1849081186168355</c:v>
                </c:pt>
                <c:pt idx="30">
                  <c:v>9.1919744352327086</c:v>
                </c:pt>
                <c:pt idx="31">
                  <c:v>9.2022081455528006</c:v>
                </c:pt>
                <c:pt idx="32">
                  <c:v>9.1834865036984787</c:v>
                </c:pt>
                <c:pt idx="33">
                  <c:v>9.2149540556173744</c:v>
                </c:pt>
                <c:pt idx="34">
                  <c:v>9.2562742555084139</c:v>
                </c:pt>
                <c:pt idx="35">
                  <c:v>9.2577334978888395</c:v>
                </c:pt>
                <c:pt idx="36">
                  <c:v>9.2460922316535594</c:v>
                </c:pt>
                <c:pt idx="37">
                  <c:v>9.3210099671604425</c:v>
                </c:pt>
                <c:pt idx="38">
                  <c:v>9.4102270168408815</c:v>
                </c:pt>
                <c:pt idx="39">
                  <c:v>9.4579744001064743</c:v>
                </c:pt>
                <c:pt idx="40">
                  <c:v>9.5151833840967566</c:v>
                </c:pt>
                <c:pt idx="41">
                  <c:v>9.5854946044791784</c:v>
                </c:pt>
                <c:pt idx="42">
                  <c:v>9.5800964496682273</c:v>
                </c:pt>
                <c:pt idx="43">
                  <c:v>9.5805732793149563</c:v>
                </c:pt>
                <c:pt idx="44">
                  <c:v>9.6061206221212831</c:v>
                </c:pt>
                <c:pt idx="45">
                  <c:v>9.6249461450964873</c:v>
                </c:pt>
                <c:pt idx="46">
                  <c:v>9.5551460192751847</c:v>
                </c:pt>
                <c:pt idx="47">
                  <c:v>9.5925343516618806</c:v>
                </c:pt>
                <c:pt idx="48">
                  <c:v>9.6073954799593224</c:v>
                </c:pt>
                <c:pt idx="49">
                  <c:v>9.5527856246657041</c:v>
                </c:pt>
                <c:pt idx="50">
                  <c:v>9.5560953454808875</c:v>
                </c:pt>
                <c:pt idx="51">
                  <c:v>9.553088494411746</c:v>
                </c:pt>
                <c:pt idx="52">
                  <c:v>9.5216795609972582</c:v>
                </c:pt>
                <c:pt idx="53">
                  <c:v>9.5374991093631856</c:v>
                </c:pt>
                <c:pt idx="54">
                  <c:v>9.5615115992562725</c:v>
                </c:pt>
                <c:pt idx="55">
                  <c:v>9.5567869837181654</c:v>
                </c:pt>
                <c:pt idx="56">
                  <c:v>9.5588036312077236</c:v>
                </c:pt>
                <c:pt idx="57">
                  <c:v>9.5686923160538679</c:v>
                </c:pt>
                <c:pt idx="58">
                  <c:v>9.6131562436400717</c:v>
                </c:pt>
                <c:pt idx="59">
                  <c:v>9.5945585747119839</c:v>
                </c:pt>
                <c:pt idx="60">
                  <c:v>9.5437441930741969</c:v>
                </c:pt>
                <c:pt idx="61">
                  <c:v>9.5086876682411798</c:v>
                </c:pt>
                <c:pt idx="62">
                  <c:v>9.36929292346362</c:v>
                </c:pt>
                <c:pt idx="63">
                  <c:v>9.2977716389963625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B41-44B3-AAEE-D2DD45C696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B41-44B3-AAEE-D2DD45C696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B41-44B3-AAEE-D2DD45C696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B41-44B3-AAEE-D2DD45C696B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6.1832527554448342</c:v>
                </c:pt>
                <c:pt idx="1">
                  <c:v>8.1427222120308294</c:v>
                </c:pt>
                <c:pt idx="2">
                  <c:v>9.3051904892634809</c:v>
                </c:pt>
                <c:pt idx="3">
                  <c:v>10.65335593147408</c:v>
                </c:pt>
                <c:pt idx="4">
                  <c:v>12.100119914928301</c:v>
                </c:pt>
                <c:pt idx="5">
                  <c:v>13.721811736998998</c:v>
                </c:pt>
                <c:pt idx="6">
                  <c:v>14.357627851846791</c:v>
                </c:pt>
                <c:pt idx="7">
                  <c:v>14.524777117299825</c:v>
                </c:pt>
                <c:pt idx="8">
                  <c:v>14.641023198671396</c:v>
                </c:pt>
                <c:pt idx="9">
                  <c:v>14.176981365236015</c:v>
                </c:pt>
                <c:pt idx="10">
                  <c:v>14.133481767300951</c:v>
                </c:pt>
                <c:pt idx="11">
                  <c:v>13.952213745118009</c:v>
                </c:pt>
                <c:pt idx="12">
                  <c:v>13.240461942446425</c:v>
                </c:pt>
                <c:pt idx="13">
                  <c:v>12.187053339361993</c:v>
                </c:pt>
                <c:pt idx="14">
                  <c:v>10.698716874990186</c:v>
                </c:pt>
                <c:pt idx="15">
                  <c:v>9.7743680922340932</c:v>
                </c:pt>
                <c:pt idx="16">
                  <c:v>8.6552605227171213</c:v>
                </c:pt>
                <c:pt idx="17">
                  <c:v>7.7960958080300085</c:v>
                </c:pt>
                <c:pt idx="18">
                  <c:v>7.2849733603183129</c:v>
                </c:pt>
                <c:pt idx="19">
                  <c:v>7.0206010623111759</c:v>
                </c:pt>
                <c:pt idx="20">
                  <c:v>6.4021378203363328</c:v>
                </c:pt>
                <c:pt idx="21">
                  <c:v>6.1050779292172894</c:v>
                </c:pt>
                <c:pt idx="22">
                  <c:v>5.2818199241150774</c:v>
                </c:pt>
                <c:pt idx="23">
                  <c:v>4.8655392618749262</c:v>
                </c:pt>
                <c:pt idx="24">
                  <c:v>4.7968497551673375</c:v>
                </c:pt>
                <c:pt idx="25">
                  <c:v>4.648009721161956</c:v>
                </c:pt>
                <c:pt idx="26">
                  <c:v>4.5737874139708499</c:v>
                </c:pt>
                <c:pt idx="27">
                  <c:v>3.5350234943236023</c:v>
                </c:pt>
                <c:pt idx="28">
                  <c:v>2.6729136958182425</c:v>
                </c:pt>
                <c:pt idx="29">
                  <c:v>1.719602109808319</c:v>
                </c:pt>
                <c:pt idx="30">
                  <c:v>0.62980597427563756</c:v>
                </c:pt>
                <c:pt idx="31">
                  <c:v>-1.4060987607268685</c:v>
                </c:pt>
                <c:pt idx="32">
                  <c:v>-3.2135122328875103</c:v>
                </c:pt>
                <c:pt idx="33">
                  <c:v>-4.9130796052100392</c:v>
                </c:pt>
                <c:pt idx="34">
                  <c:v>-6.3182300835274585</c:v>
                </c:pt>
                <c:pt idx="35">
                  <c:v>-7.5862288147547048</c:v>
                </c:pt>
                <c:pt idx="36">
                  <c:v>-7.9990158846804533</c:v>
                </c:pt>
                <c:pt idx="37">
                  <c:v>-8.4691387222198991</c:v>
                </c:pt>
                <c:pt idx="38">
                  <c:v>-8.4100885101334413</c:v>
                </c:pt>
                <c:pt idx="39">
                  <c:v>-8.1507336135185202</c:v>
                </c:pt>
                <c:pt idx="40">
                  <c:v>-8.2660856128335212</c:v>
                </c:pt>
                <c:pt idx="41">
                  <c:v>-8.9022264107990186</c:v>
                </c:pt>
                <c:pt idx="42">
                  <c:v>-9.7411648038932857</c:v>
                </c:pt>
                <c:pt idx="43">
                  <c:v>-10.058475445659164</c:v>
                </c:pt>
                <c:pt idx="44">
                  <c:v>-10.527911834440468</c:v>
                </c:pt>
                <c:pt idx="45">
                  <c:v>-11.367755922292712</c:v>
                </c:pt>
                <c:pt idx="46">
                  <c:v>-12.009886300932733</c:v>
                </c:pt>
                <c:pt idx="47">
                  <c:v>-12.969337341863127</c:v>
                </c:pt>
                <c:pt idx="48">
                  <c:v>-14.894807094357819</c:v>
                </c:pt>
                <c:pt idx="49">
                  <c:v>-16.851411688775695</c:v>
                </c:pt>
                <c:pt idx="50">
                  <c:v>-18.426251217001425</c:v>
                </c:pt>
                <c:pt idx="51">
                  <c:v>-19.673880825258973</c:v>
                </c:pt>
                <c:pt idx="52">
                  <c:v>-20.89365266382601</c:v>
                </c:pt>
                <c:pt idx="53">
                  <c:v>-21.642236812953385</c:v>
                </c:pt>
                <c:pt idx="54">
                  <c:v>-22.257050848667191</c:v>
                </c:pt>
                <c:pt idx="55">
                  <c:v>-22.806375180294637</c:v>
                </c:pt>
                <c:pt idx="56">
                  <c:v>-23.144874825177329</c:v>
                </c:pt>
                <c:pt idx="57">
                  <c:v>-23.253983708210381</c:v>
                </c:pt>
                <c:pt idx="58">
                  <c:v>-23.507184390183479</c:v>
                </c:pt>
                <c:pt idx="59">
                  <c:v>-23.807972281771768</c:v>
                </c:pt>
                <c:pt idx="60">
                  <c:v>-24.051018446033336</c:v>
                </c:pt>
                <c:pt idx="61">
                  <c:v>-23.742155409736153</c:v>
                </c:pt>
                <c:pt idx="62">
                  <c:v>-23.351754827216332</c:v>
                </c:pt>
                <c:pt idx="63">
                  <c:v>-23.336118489973522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2B41-44B3-AAEE-D2DD45C696B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Input_Data!#REF!</c:f>
              <c:numCache>
                <c:formatCode>General</c:formatCode>
                <c:ptCount val="64"/>
                <c:pt idx="0">
                  <c:v>3.5324008729259648</c:v>
                </c:pt>
                <c:pt idx="1">
                  <c:v>2.0093897107899181</c:v>
                </c:pt>
                <c:pt idx="2">
                  <c:v>0.69990779773217648</c:v>
                </c:pt>
                <c:pt idx="3">
                  <c:v>0.45318165372590136</c:v>
                </c:pt>
                <c:pt idx="4">
                  <c:v>0.25652664047001594</c:v>
                </c:pt>
                <c:pt idx="5">
                  <c:v>-0.32745239171024404</c:v>
                </c:pt>
                <c:pt idx="6">
                  <c:v>0.27051273337807241</c:v>
                </c:pt>
                <c:pt idx="7">
                  <c:v>1.6825173018804045</c:v>
                </c:pt>
                <c:pt idx="8">
                  <c:v>2.9057497076597678</c:v>
                </c:pt>
                <c:pt idx="9">
                  <c:v>2.6733126445452062</c:v>
                </c:pt>
                <c:pt idx="10">
                  <c:v>2.5418935039753139</c:v>
                </c:pt>
                <c:pt idx="11">
                  <c:v>1.3571919625774949</c:v>
                </c:pt>
                <c:pt idx="12">
                  <c:v>0.14342561113879204</c:v>
                </c:pt>
                <c:pt idx="13">
                  <c:v>-0.86793766955179308</c:v>
                </c:pt>
                <c:pt idx="14">
                  <c:v>-1.713927940500289</c:v>
                </c:pt>
                <c:pt idx="15">
                  <c:v>-1.5058425956110502</c:v>
                </c:pt>
                <c:pt idx="16">
                  <c:v>-1.4819331541123844</c:v>
                </c:pt>
                <c:pt idx="17">
                  <c:v>-0.87307758131047919</c:v>
                </c:pt>
                <c:pt idx="18">
                  <c:v>-1.1912526494321429</c:v>
                </c:pt>
                <c:pt idx="19">
                  <c:v>-1.8159545098878955</c:v>
                </c:pt>
                <c:pt idx="20">
                  <c:v>-2.8366478214435205</c:v>
                </c:pt>
                <c:pt idx="21">
                  <c:v>-4.2560909010446437</c:v>
                </c:pt>
                <c:pt idx="22">
                  <c:v>-5.0909497304469529</c:v>
                </c:pt>
                <c:pt idx="23">
                  <c:v>-6.0099747035690232</c:v>
                </c:pt>
                <c:pt idx="24">
                  <c:v>-5.7080974542378042</c:v>
                </c:pt>
                <c:pt idx="25">
                  <c:v>-5.4051374901418674</c:v>
                </c:pt>
                <c:pt idx="26">
                  <c:v>-4.2152599019625123</c:v>
                </c:pt>
                <c:pt idx="27">
                  <c:v>-3.8654065267054234</c:v>
                </c:pt>
                <c:pt idx="28">
                  <c:v>-3.1792620279317743</c:v>
                </c:pt>
                <c:pt idx="29">
                  <c:v>-1.7298683662889878</c:v>
                </c:pt>
                <c:pt idx="30">
                  <c:v>-0.55610346320253645</c:v>
                </c:pt>
                <c:pt idx="31">
                  <c:v>1.1215229291724083</c:v>
                </c:pt>
                <c:pt idx="32">
                  <c:v>2.1041425915392145</c:v>
                </c:pt>
                <c:pt idx="33">
                  <c:v>4.0836436848597524</c:v>
                </c:pt>
                <c:pt idx="34">
                  <c:v>5.6235282382102447</c:v>
                </c:pt>
                <c:pt idx="35">
                  <c:v>7.0079163567093916</c:v>
                </c:pt>
                <c:pt idx="36">
                  <c:v>7.5910133466848428</c:v>
                </c:pt>
                <c:pt idx="37">
                  <c:v>7.4669684081838508</c:v>
                </c:pt>
                <c:pt idx="38">
                  <c:v>6.6104730951340551</c:v>
                </c:pt>
                <c:pt idx="39">
                  <c:v>5.1599552423860349</c:v>
                </c:pt>
                <c:pt idx="40">
                  <c:v>3.6533448394661314</c:v>
                </c:pt>
                <c:pt idx="41">
                  <c:v>1.5295880281731122</c:v>
                </c:pt>
                <c:pt idx="42">
                  <c:v>-0.49927507606286903</c:v>
                </c:pt>
                <c:pt idx="43">
                  <c:v>-2.7024761784414304</c:v>
                </c:pt>
                <c:pt idx="44">
                  <c:v>-4.1298296032342527</c:v>
                </c:pt>
                <c:pt idx="45">
                  <c:v>-5.778834769435365</c:v>
                </c:pt>
                <c:pt idx="46">
                  <c:v>-7.4943590350971219</c:v>
                </c:pt>
                <c:pt idx="47">
                  <c:v>-8.9133901160491185</c:v>
                </c:pt>
                <c:pt idx="48">
                  <c:v>-10.506738474832781</c:v>
                </c:pt>
                <c:pt idx="49">
                  <c:v>-11.463179748452578</c:v>
                </c:pt>
                <c:pt idx="50">
                  <c:v>-12.927259130039237</c:v>
                </c:pt>
                <c:pt idx="51">
                  <c:v>-14.172822337072574</c:v>
                </c:pt>
                <c:pt idx="52">
                  <c:v>-15.448341910023638</c:v>
                </c:pt>
                <c:pt idx="53">
                  <c:v>-16.804345200509729</c:v>
                </c:pt>
                <c:pt idx="54">
                  <c:v>-17.744430427583495</c:v>
                </c:pt>
                <c:pt idx="55">
                  <c:v>-18.441013378282999</c:v>
                </c:pt>
                <c:pt idx="56">
                  <c:v>-18.860418861363936</c:v>
                </c:pt>
                <c:pt idx="57">
                  <c:v>-19.069623018068739</c:v>
                </c:pt>
                <c:pt idx="58">
                  <c:v>-19.224293136095337</c:v>
                </c:pt>
                <c:pt idx="59">
                  <c:v>-19.437659724462776</c:v>
                </c:pt>
                <c:pt idx="60">
                  <c:v>-19.744717124976564</c:v>
                </c:pt>
                <c:pt idx="61">
                  <c:v>-19.955096691424092</c:v>
                </c:pt>
                <c:pt idx="62">
                  <c:v>-19.563900706953032</c:v>
                </c:pt>
                <c:pt idx="63">
                  <c:v>-19.270142876666586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2B41-44B3-AAEE-D2DD45C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420045488"/>
        <c:axId val="420039216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Input_Data!#REF!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64"/>
                      <c:pt idx="0">
                        <c:v>41698</c:v>
                      </c:pt>
                      <c:pt idx="1">
                        <c:v>41729</c:v>
                      </c:pt>
                      <c:pt idx="2">
                        <c:v>41759</c:v>
                      </c:pt>
                      <c:pt idx="3">
                        <c:v>41790</c:v>
                      </c:pt>
                      <c:pt idx="4">
                        <c:v>41820</c:v>
                      </c:pt>
                      <c:pt idx="5">
                        <c:v>41851</c:v>
                      </c:pt>
                      <c:pt idx="6">
                        <c:v>41882</c:v>
                      </c:pt>
                      <c:pt idx="7">
                        <c:v>41912</c:v>
                      </c:pt>
                      <c:pt idx="8">
                        <c:v>41943</c:v>
                      </c:pt>
                      <c:pt idx="9">
                        <c:v>41973</c:v>
                      </c:pt>
                      <c:pt idx="10">
                        <c:v>42004</c:v>
                      </c:pt>
                      <c:pt idx="11">
                        <c:v>42035</c:v>
                      </c:pt>
                      <c:pt idx="12">
                        <c:v>42063</c:v>
                      </c:pt>
                      <c:pt idx="13">
                        <c:v>42094</c:v>
                      </c:pt>
                      <c:pt idx="14">
                        <c:v>42124</c:v>
                      </c:pt>
                      <c:pt idx="15">
                        <c:v>42155</c:v>
                      </c:pt>
                      <c:pt idx="16">
                        <c:v>42185</c:v>
                      </c:pt>
                      <c:pt idx="17">
                        <c:v>42216</c:v>
                      </c:pt>
                      <c:pt idx="18">
                        <c:v>42247</c:v>
                      </c:pt>
                      <c:pt idx="19">
                        <c:v>42277</c:v>
                      </c:pt>
                      <c:pt idx="20">
                        <c:v>42308</c:v>
                      </c:pt>
                      <c:pt idx="21">
                        <c:v>42338</c:v>
                      </c:pt>
                      <c:pt idx="22">
                        <c:v>42369</c:v>
                      </c:pt>
                      <c:pt idx="23">
                        <c:v>42400</c:v>
                      </c:pt>
                      <c:pt idx="24">
                        <c:v>42429</c:v>
                      </c:pt>
                      <c:pt idx="25">
                        <c:v>42460</c:v>
                      </c:pt>
                      <c:pt idx="26">
                        <c:v>42490</c:v>
                      </c:pt>
                      <c:pt idx="27">
                        <c:v>42521</c:v>
                      </c:pt>
                      <c:pt idx="28">
                        <c:v>42551</c:v>
                      </c:pt>
                      <c:pt idx="29">
                        <c:v>42582</c:v>
                      </c:pt>
                      <c:pt idx="30">
                        <c:v>42613</c:v>
                      </c:pt>
                      <c:pt idx="31">
                        <c:v>42643</c:v>
                      </c:pt>
                      <c:pt idx="32">
                        <c:v>42674</c:v>
                      </c:pt>
                      <c:pt idx="33">
                        <c:v>42704</c:v>
                      </c:pt>
                      <c:pt idx="34">
                        <c:v>42735</c:v>
                      </c:pt>
                      <c:pt idx="35">
                        <c:v>42766</c:v>
                      </c:pt>
                      <c:pt idx="36">
                        <c:v>42794</c:v>
                      </c:pt>
                      <c:pt idx="37">
                        <c:v>42825</c:v>
                      </c:pt>
                      <c:pt idx="38">
                        <c:v>42855</c:v>
                      </c:pt>
                      <c:pt idx="39">
                        <c:v>42886</c:v>
                      </c:pt>
                      <c:pt idx="40">
                        <c:v>42916</c:v>
                      </c:pt>
                      <c:pt idx="41">
                        <c:v>42947</c:v>
                      </c:pt>
                      <c:pt idx="42">
                        <c:v>42978</c:v>
                      </c:pt>
                      <c:pt idx="43">
                        <c:v>43008</c:v>
                      </c:pt>
                      <c:pt idx="44">
                        <c:v>43039</c:v>
                      </c:pt>
                      <c:pt idx="45">
                        <c:v>43069</c:v>
                      </c:pt>
                      <c:pt idx="46">
                        <c:v>43100</c:v>
                      </c:pt>
                      <c:pt idx="47">
                        <c:v>43131</c:v>
                      </c:pt>
                      <c:pt idx="48">
                        <c:v>43159</c:v>
                      </c:pt>
                      <c:pt idx="49">
                        <c:v>43190</c:v>
                      </c:pt>
                      <c:pt idx="50">
                        <c:v>43220</c:v>
                      </c:pt>
                      <c:pt idx="51">
                        <c:v>43251</c:v>
                      </c:pt>
                      <c:pt idx="52">
                        <c:v>43281</c:v>
                      </c:pt>
                      <c:pt idx="53">
                        <c:v>43312</c:v>
                      </c:pt>
                      <c:pt idx="54">
                        <c:v>43343</c:v>
                      </c:pt>
                      <c:pt idx="55">
                        <c:v>43373</c:v>
                      </c:pt>
                      <c:pt idx="56">
                        <c:v>43404</c:v>
                      </c:pt>
                      <c:pt idx="57">
                        <c:v>43434</c:v>
                      </c:pt>
                      <c:pt idx="58">
                        <c:v>43465</c:v>
                      </c:pt>
                      <c:pt idx="59">
                        <c:v>43496</c:v>
                      </c:pt>
                      <c:pt idx="60">
                        <c:v>43524</c:v>
                      </c:pt>
                      <c:pt idx="61">
                        <c:v>43555</c:v>
                      </c:pt>
                      <c:pt idx="62">
                        <c:v>43585</c:v>
                      </c:pt>
                      <c:pt idx="63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2B41-44B3-AAEE-D2DD45C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42352"/>
        <c:axId val="420044312"/>
      </c:lineChart>
      <c:catAx>
        <c:axId val="42004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4312"/>
        <c:crossesAt val="100"/>
        <c:auto val="1"/>
        <c:lblAlgn val="ctr"/>
        <c:lblOffset val="100"/>
        <c:noMultiLvlLbl val="1"/>
      </c:catAx>
      <c:valAx>
        <c:axId val="420044312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2352"/>
        <c:crosses val="autoZero"/>
        <c:crossBetween val="between"/>
      </c:valAx>
      <c:valAx>
        <c:axId val="42003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5488"/>
        <c:crosses val="max"/>
        <c:crossBetween val="between"/>
      </c:valAx>
      <c:catAx>
        <c:axId val="42004548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2003921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v>US Recession Indicator</c:v>
          </c:tx>
          <c:spPr>
            <a:solidFill>
              <a:schemeClr val="bg1">
                <a:lumMod val="65000"/>
                <a:alpha val="65000"/>
              </a:schemeClr>
            </a:solidFill>
            <a:ln>
              <a:noFill/>
            </a:ln>
            <a:effectLst/>
          </c:spPr>
          <c:val>
            <c:numRef>
              <c:f>Input_Data!#REF!</c:f>
              <c:numCache>
                <c:formatCode>0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F-41EF-823C-4F30F6E5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7216"/>
        <c:axId val="426422704"/>
      </c:areaChart>
      <c:lineChart>
        <c:grouping val="standard"/>
        <c:varyColors val="0"/>
        <c:ser>
          <c:idx val="0"/>
          <c:order val="0"/>
          <c:tx>
            <c:strRef>
              <c:f>Input_Data!#REF!</c:f>
              <c:strCache>
                <c:ptCount val="1"/>
                <c:pt idx="0">
                  <c:v>ISM Manufacturing New Orders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Input_Data!#REF!</c:f>
              <c:numCache>
                <c:formatCode>General</c:formatCode>
                <c:ptCount val="4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1CF-41EF-823C-4F30F6E5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22312"/>
        <c:axId val="426421920"/>
      </c:lineChart>
      <c:catAx>
        <c:axId val="426422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1920"/>
        <c:crossesAt val="100"/>
        <c:auto val="1"/>
        <c:lblAlgn val="ctr"/>
        <c:lblOffset val="100"/>
        <c:noMultiLvlLbl val="1"/>
      </c:catAx>
      <c:valAx>
        <c:axId val="4264219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2312"/>
        <c:crosses val="autoZero"/>
        <c:crossBetween val="between"/>
      </c:valAx>
      <c:valAx>
        <c:axId val="426422704"/>
        <c:scaling>
          <c:orientation val="minMax"/>
          <c:max val="0.8"/>
          <c:min val="0.5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7216"/>
        <c:crosses val="max"/>
        <c:crossBetween val="between"/>
      </c:valAx>
      <c:catAx>
        <c:axId val="42641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642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v>US Recession Indicator</c:v>
          </c:tx>
          <c:spPr>
            <a:solidFill>
              <a:schemeClr val="bg1">
                <a:lumMod val="65000"/>
                <a:alpha val="65000"/>
              </a:schemeClr>
            </a:solidFill>
            <a:ln>
              <a:noFill/>
            </a:ln>
            <a:effectLst/>
          </c:spPr>
          <c:val>
            <c:numRef>
              <c:f>Input_Data!#REF!</c:f>
              <c:numCache>
                <c:formatCode>0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0-4297-97DC-D741928B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20352"/>
        <c:axId val="426419568"/>
      </c:areaChart>
      <c:lineChart>
        <c:grouping val="standard"/>
        <c:varyColors val="0"/>
        <c:ser>
          <c:idx val="0"/>
          <c:order val="0"/>
          <c:tx>
            <c:strRef>
              <c:f>Input_Data!#REF!</c:f>
              <c:strCache>
                <c:ptCount val="1"/>
                <c:pt idx="0">
                  <c:v>US M2 Money Supply (6M Change)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Input_Data!#REF!</c:f>
              <c:numCache>
                <c:formatCode>General</c:formatCode>
                <c:ptCount val="466"/>
                <c:pt idx="0">
                  <c:v>57.118381822700151</c:v>
                </c:pt>
                <c:pt idx="1">
                  <c:v>53.695018944212805</c:v>
                </c:pt>
                <c:pt idx="2">
                  <c:v>50.421231592577428</c:v>
                </c:pt>
                <c:pt idx="3">
                  <c:v>46.602460842353864</c:v>
                </c:pt>
                <c:pt idx="4">
                  <c:v>46.442796275836564</c:v>
                </c:pt>
                <c:pt idx="5">
                  <c:v>52.24108920187458</c:v>
                </c:pt>
                <c:pt idx="6">
                  <c:v>59.199327632594169</c:v>
                </c:pt>
                <c:pt idx="7">
                  <c:v>62.933890730758925</c:v>
                </c:pt>
                <c:pt idx="8">
                  <c:v>64.293251187305088</c:v>
                </c:pt>
                <c:pt idx="9">
                  <c:v>64.541019505687586</c:v>
                </c:pt>
                <c:pt idx="10">
                  <c:v>66.922616037197201</c:v>
                </c:pt>
                <c:pt idx="11">
                  <c:v>74.006199689184356</c:v>
                </c:pt>
                <c:pt idx="12">
                  <c:v>78.313867471152975</c:v>
                </c:pt>
                <c:pt idx="13">
                  <c:v>81.414863989529678</c:v>
                </c:pt>
                <c:pt idx="14">
                  <c:v>84.103351864044598</c:v>
                </c:pt>
                <c:pt idx="15">
                  <c:v>85.83029561364107</c:v>
                </c:pt>
                <c:pt idx="16">
                  <c:v>82.590490253457176</c:v>
                </c:pt>
                <c:pt idx="17">
                  <c:v>74.024289912266525</c:v>
                </c:pt>
                <c:pt idx="18">
                  <c:v>68.43070184406966</c:v>
                </c:pt>
                <c:pt idx="19">
                  <c:v>72.511901017341131</c:v>
                </c:pt>
                <c:pt idx="20">
                  <c:v>80.817305168393005</c:v>
                </c:pt>
                <c:pt idx="21">
                  <c:v>87.347321350845974</c:v>
                </c:pt>
                <c:pt idx="22">
                  <c:v>92.397323705714257</c:v>
                </c:pt>
                <c:pt idx="23">
                  <c:v>93.930684054626852</c:v>
                </c:pt>
                <c:pt idx="24">
                  <c:v>96.45612419080453</c:v>
                </c:pt>
                <c:pt idx="25">
                  <c:v>94.979559295779282</c:v>
                </c:pt>
                <c:pt idx="26">
                  <c:v>89.1676837518458</c:v>
                </c:pt>
                <c:pt idx="27">
                  <c:v>85.925809452346087</c:v>
                </c:pt>
                <c:pt idx="28">
                  <c:v>85.405673956301015</c:v>
                </c:pt>
                <c:pt idx="29">
                  <c:v>85.338364888609703</c:v>
                </c:pt>
                <c:pt idx="30">
                  <c:v>82.892478539426961</c:v>
                </c:pt>
                <c:pt idx="31">
                  <c:v>79.484478380752208</c:v>
                </c:pt>
                <c:pt idx="32">
                  <c:v>83.618660459336141</c:v>
                </c:pt>
                <c:pt idx="33">
                  <c:v>85.801196662911565</c:v>
                </c:pt>
                <c:pt idx="34">
                  <c:v>87.530003824897179</c:v>
                </c:pt>
                <c:pt idx="35">
                  <c:v>89.469843031977931</c:v>
                </c:pt>
                <c:pt idx="36">
                  <c:v>93.586504741327005</c:v>
                </c:pt>
                <c:pt idx="37">
                  <c:v>104.20024921067331</c:v>
                </c:pt>
                <c:pt idx="38">
                  <c:v>114.41862797796215</c:v>
                </c:pt>
                <c:pt idx="39">
                  <c:v>113.79730105316266</c:v>
                </c:pt>
                <c:pt idx="40">
                  <c:v>110.70652188772215</c:v>
                </c:pt>
                <c:pt idx="41">
                  <c:v>109.9551663752513</c:v>
                </c:pt>
                <c:pt idx="42">
                  <c:v>108.11181005534935</c:v>
                </c:pt>
                <c:pt idx="43">
                  <c:v>102.55515404758685</c:v>
                </c:pt>
                <c:pt idx="44">
                  <c:v>89.063561537573904</c:v>
                </c:pt>
                <c:pt idx="45">
                  <c:v>82.898461340616933</c:v>
                </c:pt>
                <c:pt idx="46">
                  <c:v>79.099421156372571</c:v>
                </c:pt>
                <c:pt idx="47">
                  <c:v>74.603115186215163</c:v>
                </c:pt>
                <c:pt idx="48">
                  <c:v>68.752796257552234</c:v>
                </c:pt>
                <c:pt idx="49">
                  <c:v>59.386004766770604</c:v>
                </c:pt>
                <c:pt idx="50">
                  <c:v>51.296635014451297</c:v>
                </c:pt>
                <c:pt idx="51">
                  <c:v>48.490841616004978</c:v>
                </c:pt>
                <c:pt idx="52">
                  <c:v>47.293452484651979</c:v>
                </c:pt>
                <c:pt idx="53">
                  <c:v>45.355687260793019</c:v>
                </c:pt>
                <c:pt idx="54">
                  <c:v>45.094541124501916</c:v>
                </c:pt>
                <c:pt idx="55">
                  <c:v>47.597200670786499</c:v>
                </c:pt>
                <c:pt idx="56">
                  <c:v>54.072735286037201</c:v>
                </c:pt>
                <c:pt idx="57">
                  <c:v>61.86615903639612</c:v>
                </c:pt>
                <c:pt idx="58">
                  <c:v>67.05582668944858</c:v>
                </c:pt>
                <c:pt idx="59">
                  <c:v>70.754064249499422</c:v>
                </c:pt>
                <c:pt idx="60">
                  <c:v>72.214780553271467</c:v>
                </c:pt>
                <c:pt idx="61">
                  <c:v>73.143309093360088</c:v>
                </c:pt>
                <c:pt idx="62">
                  <c:v>73.394958926255157</c:v>
                </c:pt>
                <c:pt idx="63">
                  <c:v>74.775880258497708</c:v>
                </c:pt>
                <c:pt idx="64">
                  <c:v>76.747210867751321</c:v>
                </c:pt>
                <c:pt idx="65">
                  <c:v>79.579583342305924</c:v>
                </c:pt>
                <c:pt idx="66">
                  <c:v>80.217981125838449</c:v>
                </c:pt>
                <c:pt idx="67">
                  <c:v>76.556682307549707</c:v>
                </c:pt>
                <c:pt idx="68">
                  <c:v>67.711903805150797</c:v>
                </c:pt>
                <c:pt idx="69">
                  <c:v>55.031649859616905</c:v>
                </c:pt>
                <c:pt idx="70">
                  <c:v>43.687919064772615</c:v>
                </c:pt>
                <c:pt idx="71">
                  <c:v>36.000302242885965</c:v>
                </c:pt>
                <c:pt idx="72">
                  <c:v>34.954011177659893</c:v>
                </c:pt>
                <c:pt idx="73">
                  <c:v>36.197312253788773</c:v>
                </c:pt>
                <c:pt idx="74">
                  <c:v>42.950023246161408</c:v>
                </c:pt>
                <c:pt idx="75">
                  <c:v>53.453421026778038</c:v>
                </c:pt>
                <c:pt idx="76">
                  <c:v>63.944130340535651</c:v>
                </c:pt>
                <c:pt idx="77">
                  <c:v>72.51755126996369</c:v>
                </c:pt>
                <c:pt idx="78">
                  <c:v>78.435588050626166</c:v>
                </c:pt>
                <c:pt idx="79">
                  <c:v>87.403732292203401</c:v>
                </c:pt>
                <c:pt idx="80">
                  <c:v>95.439151037651513</c:v>
                </c:pt>
                <c:pt idx="81">
                  <c:v>99.418185627953392</c:v>
                </c:pt>
                <c:pt idx="82">
                  <c:v>99.842580326002789</c:v>
                </c:pt>
                <c:pt idx="83">
                  <c:v>97.546123344645039</c:v>
                </c:pt>
                <c:pt idx="84">
                  <c:v>90.742697162959814</c:v>
                </c:pt>
                <c:pt idx="85">
                  <c:v>84.576366003988525</c:v>
                </c:pt>
                <c:pt idx="86">
                  <c:v>77.270187292300363</c:v>
                </c:pt>
                <c:pt idx="87">
                  <c:v>66.287838384545367</c:v>
                </c:pt>
                <c:pt idx="88">
                  <c:v>54.169532800094402</c:v>
                </c:pt>
                <c:pt idx="89">
                  <c:v>43.087545844989549</c:v>
                </c:pt>
                <c:pt idx="90">
                  <c:v>35.524209955466446</c:v>
                </c:pt>
                <c:pt idx="91">
                  <c:v>25.81562340016341</c:v>
                </c:pt>
                <c:pt idx="92">
                  <c:v>17.755910410685573</c:v>
                </c:pt>
                <c:pt idx="93">
                  <c:v>15.392811067658041</c:v>
                </c:pt>
                <c:pt idx="94">
                  <c:v>17.431336676858955</c:v>
                </c:pt>
                <c:pt idx="95">
                  <c:v>20.968554465287113</c:v>
                </c:pt>
                <c:pt idx="96">
                  <c:v>27.327504743178153</c:v>
                </c:pt>
                <c:pt idx="97">
                  <c:v>32.591381345423883</c:v>
                </c:pt>
                <c:pt idx="98">
                  <c:v>33.335071402414705</c:v>
                </c:pt>
                <c:pt idx="99">
                  <c:v>32.484272708334061</c:v>
                </c:pt>
                <c:pt idx="100">
                  <c:v>31.385984795090195</c:v>
                </c:pt>
                <c:pt idx="101">
                  <c:v>30.515286898583994</c:v>
                </c:pt>
                <c:pt idx="102">
                  <c:v>29.70603074692789</c:v>
                </c:pt>
                <c:pt idx="103">
                  <c:v>29.572842823020672</c:v>
                </c:pt>
                <c:pt idx="104">
                  <c:v>29.630516816738918</c:v>
                </c:pt>
                <c:pt idx="105">
                  <c:v>28.417969772533226</c:v>
                </c:pt>
                <c:pt idx="106">
                  <c:v>25.496179768835304</c:v>
                </c:pt>
                <c:pt idx="107">
                  <c:v>21.799190588498973</c:v>
                </c:pt>
                <c:pt idx="108">
                  <c:v>16.245275619367007</c:v>
                </c:pt>
                <c:pt idx="109">
                  <c:v>9.0168246618575143</c:v>
                </c:pt>
                <c:pt idx="110">
                  <c:v>4.6117707006021131</c:v>
                </c:pt>
                <c:pt idx="111">
                  <c:v>5.5938039418483072</c:v>
                </c:pt>
                <c:pt idx="112">
                  <c:v>9.5667311010766092</c:v>
                </c:pt>
                <c:pt idx="113">
                  <c:v>16.400301996967748</c:v>
                </c:pt>
                <c:pt idx="114">
                  <c:v>25.723591868411944</c:v>
                </c:pt>
                <c:pt idx="115">
                  <c:v>35.373435364195203</c:v>
                </c:pt>
                <c:pt idx="116">
                  <c:v>42.662065529619632</c:v>
                </c:pt>
                <c:pt idx="117">
                  <c:v>47.838474469147563</c:v>
                </c:pt>
                <c:pt idx="118">
                  <c:v>51.931963604728068</c:v>
                </c:pt>
                <c:pt idx="119">
                  <c:v>54.387082318505755</c:v>
                </c:pt>
                <c:pt idx="120">
                  <c:v>54.223007498747158</c:v>
                </c:pt>
                <c:pt idx="121">
                  <c:v>54.331611232706599</c:v>
                </c:pt>
                <c:pt idx="122">
                  <c:v>54.168214014870998</c:v>
                </c:pt>
                <c:pt idx="123">
                  <c:v>52.131059672761417</c:v>
                </c:pt>
                <c:pt idx="124">
                  <c:v>48.610994126195948</c:v>
                </c:pt>
                <c:pt idx="125">
                  <c:v>42.032110903177568</c:v>
                </c:pt>
                <c:pt idx="126">
                  <c:v>33.264017423093428</c:v>
                </c:pt>
                <c:pt idx="127">
                  <c:v>23.906864900129086</c:v>
                </c:pt>
                <c:pt idx="128">
                  <c:v>17.040381158869423</c:v>
                </c:pt>
                <c:pt idx="129">
                  <c:v>12.087153270641826</c:v>
                </c:pt>
                <c:pt idx="130">
                  <c:v>8.8659541069861731</c:v>
                </c:pt>
                <c:pt idx="131">
                  <c:v>7.8246184884070313</c:v>
                </c:pt>
                <c:pt idx="132">
                  <c:v>9.7394980062628367</c:v>
                </c:pt>
                <c:pt idx="133">
                  <c:v>12.0260595560843</c:v>
                </c:pt>
                <c:pt idx="134">
                  <c:v>13.225152779645777</c:v>
                </c:pt>
                <c:pt idx="135">
                  <c:v>13.023196046985353</c:v>
                </c:pt>
                <c:pt idx="136">
                  <c:v>12.418950466363787</c:v>
                </c:pt>
                <c:pt idx="137">
                  <c:v>12.192452126364872</c:v>
                </c:pt>
                <c:pt idx="138">
                  <c:v>11.750621270790129</c:v>
                </c:pt>
                <c:pt idx="139">
                  <c:v>11.490715959277875</c:v>
                </c:pt>
                <c:pt idx="140">
                  <c:v>10.754210057469837</c:v>
                </c:pt>
                <c:pt idx="141">
                  <c:v>10.445987565727977</c:v>
                </c:pt>
                <c:pt idx="142">
                  <c:v>10.019157874165662</c:v>
                </c:pt>
                <c:pt idx="143">
                  <c:v>8.5887026751643276</c:v>
                </c:pt>
                <c:pt idx="144">
                  <c:v>6.1478570079024681</c:v>
                </c:pt>
                <c:pt idx="145">
                  <c:v>3.5633369744860199</c:v>
                </c:pt>
                <c:pt idx="146">
                  <c:v>2.2377897737899333</c:v>
                </c:pt>
                <c:pt idx="147">
                  <c:v>2.3798970929882479</c:v>
                </c:pt>
                <c:pt idx="148">
                  <c:v>2.4565098278109487</c:v>
                </c:pt>
                <c:pt idx="149">
                  <c:v>2.5282346001054168</c:v>
                </c:pt>
                <c:pt idx="150">
                  <c:v>2.6822024051037618</c:v>
                </c:pt>
                <c:pt idx="151">
                  <c:v>3.0325466556889058</c:v>
                </c:pt>
                <c:pt idx="152">
                  <c:v>3.3103812256996323</c:v>
                </c:pt>
                <c:pt idx="153">
                  <c:v>2.9462530391655695</c:v>
                </c:pt>
                <c:pt idx="154">
                  <c:v>2.3001233515643094</c:v>
                </c:pt>
                <c:pt idx="155">
                  <c:v>2.5701986658419607</c:v>
                </c:pt>
                <c:pt idx="156">
                  <c:v>2.4439511398918312</c:v>
                </c:pt>
                <c:pt idx="157">
                  <c:v>2.4999309290898442</c:v>
                </c:pt>
                <c:pt idx="158">
                  <c:v>2.6164591717626529</c:v>
                </c:pt>
                <c:pt idx="159">
                  <c:v>2.830028341243862</c:v>
                </c:pt>
                <c:pt idx="160">
                  <c:v>4.1520517153813667</c:v>
                </c:pt>
                <c:pt idx="161">
                  <c:v>5.9738063843167932</c:v>
                </c:pt>
                <c:pt idx="162">
                  <c:v>6.5772897294056225</c:v>
                </c:pt>
                <c:pt idx="163">
                  <c:v>6.9717147094124581</c:v>
                </c:pt>
                <c:pt idx="164">
                  <c:v>7.6747222049441284</c:v>
                </c:pt>
                <c:pt idx="165">
                  <c:v>8.4556452986829012</c:v>
                </c:pt>
                <c:pt idx="166">
                  <c:v>9.1611270636062887</c:v>
                </c:pt>
                <c:pt idx="167">
                  <c:v>9.2023646698795929</c:v>
                </c:pt>
                <c:pt idx="168">
                  <c:v>9.63331889013892</c:v>
                </c:pt>
                <c:pt idx="169">
                  <c:v>9.5849219582551548</c:v>
                </c:pt>
                <c:pt idx="170">
                  <c:v>9.619592820572187</c:v>
                </c:pt>
                <c:pt idx="171">
                  <c:v>9.1412524539960511</c:v>
                </c:pt>
                <c:pt idx="172">
                  <c:v>7.8014270347311783</c:v>
                </c:pt>
                <c:pt idx="173">
                  <c:v>5.8955239153841159</c:v>
                </c:pt>
                <c:pt idx="174">
                  <c:v>5.0032689320615447</c:v>
                </c:pt>
                <c:pt idx="175">
                  <c:v>4.342891223840228</c:v>
                </c:pt>
                <c:pt idx="176">
                  <c:v>3.5170306042199506</c:v>
                </c:pt>
                <c:pt idx="177">
                  <c:v>2.8756656747385811</c:v>
                </c:pt>
                <c:pt idx="178">
                  <c:v>2.3635154500882827</c:v>
                </c:pt>
                <c:pt idx="179">
                  <c:v>2.5791772950479408</c:v>
                </c:pt>
                <c:pt idx="180">
                  <c:v>5.2115994822291452</c:v>
                </c:pt>
                <c:pt idx="181">
                  <c:v>12.229989078030645</c:v>
                </c:pt>
                <c:pt idx="182">
                  <c:v>21.265917329950668</c:v>
                </c:pt>
                <c:pt idx="183">
                  <c:v>34.257531480201564</c:v>
                </c:pt>
                <c:pt idx="184">
                  <c:v>48.854414046457194</c:v>
                </c:pt>
                <c:pt idx="185">
                  <c:v>63.81460934903123</c:v>
                </c:pt>
                <c:pt idx="186">
                  <c:v>76.501951551418983</c:v>
                </c:pt>
                <c:pt idx="187">
                  <c:v>86.629323512806025</c:v>
                </c:pt>
                <c:pt idx="188">
                  <c:v>96.781263444364285</c:v>
                </c:pt>
                <c:pt idx="189">
                  <c:v>105.63315158200905</c:v>
                </c:pt>
                <c:pt idx="190">
                  <c:v>116.39904097036818</c:v>
                </c:pt>
                <c:pt idx="191">
                  <c:v>126.50698671352143</c:v>
                </c:pt>
                <c:pt idx="192">
                  <c:v>135.11551832705246</c:v>
                </c:pt>
                <c:pt idx="193">
                  <c:v>140.34112139172092</c:v>
                </c:pt>
                <c:pt idx="194">
                  <c:v>142.87012954899058</c:v>
                </c:pt>
                <c:pt idx="195">
                  <c:v>140.47471417558049</c:v>
                </c:pt>
                <c:pt idx="196">
                  <c:v>133.71416828086052</c:v>
                </c:pt>
                <c:pt idx="197">
                  <c:v>127.58970994083026</c:v>
                </c:pt>
                <c:pt idx="198">
                  <c:v>125.69867913846495</c:v>
                </c:pt>
                <c:pt idx="199">
                  <c:v>127.7691704685495</c:v>
                </c:pt>
                <c:pt idx="200">
                  <c:v>130.0777922962379</c:v>
                </c:pt>
                <c:pt idx="201">
                  <c:v>134.6527148485076</c:v>
                </c:pt>
                <c:pt idx="202">
                  <c:v>138.30527783980787</c:v>
                </c:pt>
                <c:pt idx="203">
                  <c:v>142.1690861435759</c:v>
                </c:pt>
                <c:pt idx="204">
                  <c:v>143.94443143526848</c:v>
                </c:pt>
                <c:pt idx="205">
                  <c:v>144.25785308569388</c:v>
                </c:pt>
                <c:pt idx="206">
                  <c:v>145.50971380549029</c:v>
                </c:pt>
                <c:pt idx="207">
                  <c:v>150.60857708743976</c:v>
                </c:pt>
                <c:pt idx="208">
                  <c:v>158.50130342667441</c:v>
                </c:pt>
                <c:pt idx="209">
                  <c:v>165.60291530452926</c:v>
                </c:pt>
                <c:pt idx="210">
                  <c:v>171.34354572683071</c:v>
                </c:pt>
                <c:pt idx="211">
                  <c:v>175.45247703778051</c:v>
                </c:pt>
                <c:pt idx="212">
                  <c:v>179.44775394837055</c:v>
                </c:pt>
                <c:pt idx="213">
                  <c:v>182.36699264695361</c:v>
                </c:pt>
                <c:pt idx="214">
                  <c:v>184.35764003643115</c:v>
                </c:pt>
                <c:pt idx="215">
                  <c:v>186.13678568529716</c:v>
                </c:pt>
                <c:pt idx="216">
                  <c:v>189.26100960209396</c:v>
                </c:pt>
                <c:pt idx="217">
                  <c:v>193.23145148410714</c:v>
                </c:pt>
                <c:pt idx="218">
                  <c:v>196.83532533123559</c:v>
                </c:pt>
                <c:pt idx="219">
                  <c:v>197.61229882410086</c:v>
                </c:pt>
                <c:pt idx="220">
                  <c:v>198.40861254845538</c:v>
                </c:pt>
                <c:pt idx="221">
                  <c:v>198.53225436220373</c:v>
                </c:pt>
                <c:pt idx="222">
                  <c:v>197.15348831490292</c:v>
                </c:pt>
                <c:pt idx="223">
                  <c:v>195.28581784837905</c:v>
                </c:pt>
                <c:pt idx="224">
                  <c:v>193.03789843445088</c:v>
                </c:pt>
                <c:pt idx="225">
                  <c:v>191.51761012411623</c:v>
                </c:pt>
                <c:pt idx="226">
                  <c:v>191.52006185407782</c:v>
                </c:pt>
                <c:pt idx="227">
                  <c:v>191.27759613319398</c:v>
                </c:pt>
                <c:pt idx="228">
                  <c:v>189.91030648884629</c:v>
                </c:pt>
                <c:pt idx="229">
                  <c:v>187.72961966952306</c:v>
                </c:pt>
                <c:pt idx="230">
                  <c:v>185.2998294105395</c:v>
                </c:pt>
                <c:pt idx="231">
                  <c:v>182.14434938051829</c:v>
                </c:pt>
                <c:pt idx="232">
                  <c:v>179.93306891708403</c:v>
                </c:pt>
                <c:pt idx="233">
                  <c:v>177.64613653493024</c:v>
                </c:pt>
                <c:pt idx="234">
                  <c:v>175.75956371019421</c:v>
                </c:pt>
                <c:pt idx="235">
                  <c:v>175.061212312702</c:v>
                </c:pt>
                <c:pt idx="236">
                  <c:v>174.78541592897824</c:v>
                </c:pt>
                <c:pt idx="237">
                  <c:v>173.45644730166421</c:v>
                </c:pt>
                <c:pt idx="238">
                  <c:v>171.96932530117985</c:v>
                </c:pt>
                <c:pt idx="239">
                  <c:v>172.29586561143626</c:v>
                </c:pt>
                <c:pt idx="240">
                  <c:v>172.11286409957998</c:v>
                </c:pt>
                <c:pt idx="241">
                  <c:v>171.69462020721249</c:v>
                </c:pt>
                <c:pt idx="242">
                  <c:v>170.10946483001294</c:v>
                </c:pt>
                <c:pt idx="243">
                  <c:v>170.85854916577864</c:v>
                </c:pt>
                <c:pt idx="244">
                  <c:v>171.01621985149217</c:v>
                </c:pt>
                <c:pt idx="245">
                  <c:v>166.69111224733433</c:v>
                </c:pt>
                <c:pt idx="246">
                  <c:v>165.96322960475771</c:v>
                </c:pt>
                <c:pt idx="247">
                  <c:v>167.16649028942516</c:v>
                </c:pt>
                <c:pt idx="248">
                  <c:v>169.68360429012947</c:v>
                </c:pt>
                <c:pt idx="249">
                  <c:v>172.65377539069021</c:v>
                </c:pt>
                <c:pt idx="250">
                  <c:v>173.82170072273686</c:v>
                </c:pt>
                <c:pt idx="251">
                  <c:v>170.48721323298727</c:v>
                </c:pt>
                <c:pt idx="252">
                  <c:v>170.42951321768345</c:v>
                </c:pt>
                <c:pt idx="253">
                  <c:v>172.13772286478081</c:v>
                </c:pt>
                <c:pt idx="254">
                  <c:v>176.11358917392388</c:v>
                </c:pt>
                <c:pt idx="255">
                  <c:v>178.56875568830907</c:v>
                </c:pt>
                <c:pt idx="256">
                  <c:v>178.90554028683616</c:v>
                </c:pt>
                <c:pt idx="257">
                  <c:v>185.28801587171162</c:v>
                </c:pt>
                <c:pt idx="258">
                  <c:v>189.32047553629724</c:v>
                </c:pt>
                <c:pt idx="259">
                  <c:v>190.56497463696752</c:v>
                </c:pt>
                <c:pt idx="260">
                  <c:v>190.59013302761844</c:v>
                </c:pt>
                <c:pt idx="261">
                  <c:v>190.58384301549842</c:v>
                </c:pt>
                <c:pt idx="262">
                  <c:v>184.39273615438526</c:v>
                </c:pt>
                <c:pt idx="263">
                  <c:v>182.58192073241113</c:v>
                </c:pt>
                <c:pt idx="264">
                  <c:v>177.15136980160645</c:v>
                </c:pt>
                <c:pt idx="265">
                  <c:v>167.89362510850609</c:v>
                </c:pt>
                <c:pt idx="266">
                  <c:v>159.81792248809347</c:v>
                </c:pt>
                <c:pt idx="267">
                  <c:v>152.85800363459981</c:v>
                </c:pt>
                <c:pt idx="268">
                  <c:v>148.81669576306615</c:v>
                </c:pt>
                <c:pt idx="269">
                  <c:v>147.53436965186327</c:v>
                </c:pt>
                <c:pt idx="270">
                  <c:v>146.80719115213313</c:v>
                </c:pt>
                <c:pt idx="271">
                  <c:v>145.97409502844354</c:v>
                </c:pt>
                <c:pt idx="272">
                  <c:v>144.16628732784974</c:v>
                </c:pt>
                <c:pt idx="273">
                  <c:v>141.71514425413156</c:v>
                </c:pt>
                <c:pt idx="274">
                  <c:v>145.30463986159029</c:v>
                </c:pt>
                <c:pt idx="275">
                  <c:v>146.72654841151743</c:v>
                </c:pt>
                <c:pt idx="276">
                  <c:v>150.85039977215118</c:v>
                </c:pt>
                <c:pt idx="277">
                  <c:v>159.16528582746068</c:v>
                </c:pt>
                <c:pt idx="278">
                  <c:v>166.07263766947563</c:v>
                </c:pt>
                <c:pt idx="279">
                  <c:v>172.6312775049588</c:v>
                </c:pt>
                <c:pt idx="280">
                  <c:v>174.91500779322547</c:v>
                </c:pt>
                <c:pt idx="281">
                  <c:v>168.55026234073458</c:v>
                </c:pt>
                <c:pt idx="282">
                  <c:v>155.31398074769021</c:v>
                </c:pt>
                <c:pt idx="283">
                  <c:v>140.12595053950614</c:v>
                </c:pt>
                <c:pt idx="284">
                  <c:v>125.41493245951875</c:v>
                </c:pt>
                <c:pt idx="285">
                  <c:v>111.84052289104243</c:v>
                </c:pt>
                <c:pt idx="286">
                  <c:v>98.735427836970274</c:v>
                </c:pt>
                <c:pt idx="287">
                  <c:v>89.673686648086587</c:v>
                </c:pt>
                <c:pt idx="288">
                  <c:v>87.021152836551678</c:v>
                </c:pt>
                <c:pt idx="289">
                  <c:v>83.637493893782164</c:v>
                </c:pt>
                <c:pt idx="290">
                  <c:v>79.876380771761461</c:v>
                </c:pt>
                <c:pt idx="291">
                  <c:v>73.670524833776767</c:v>
                </c:pt>
                <c:pt idx="292">
                  <c:v>70.231168929442674</c:v>
                </c:pt>
                <c:pt idx="293">
                  <c:v>70.042250432746712</c:v>
                </c:pt>
                <c:pt idx="294">
                  <c:v>70.003321171659266</c:v>
                </c:pt>
                <c:pt idx="295">
                  <c:v>73.515275357991001</c:v>
                </c:pt>
                <c:pt idx="296">
                  <c:v>76.402231106836354</c:v>
                </c:pt>
                <c:pt idx="297">
                  <c:v>77.10203875737669</c:v>
                </c:pt>
                <c:pt idx="298">
                  <c:v>76.531021367713848</c:v>
                </c:pt>
                <c:pt idx="299">
                  <c:v>72.734730559492093</c:v>
                </c:pt>
                <c:pt idx="300">
                  <c:v>62.190484177548619</c:v>
                </c:pt>
                <c:pt idx="301">
                  <c:v>50.963624554168362</c:v>
                </c:pt>
                <c:pt idx="302">
                  <c:v>39.525668460987006</c:v>
                </c:pt>
                <c:pt idx="303">
                  <c:v>30.947847976974519</c:v>
                </c:pt>
                <c:pt idx="304">
                  <c:v>25.036475656451707</c:v>
                </c:pt>
                <c:pt idx="305">
                  <c:v>23.12090098264331</c:v>
                </c:pt>
                <c:pt idx="306">
                  <c:v>27.042808556799958</c:v>
                </c:pt>
                <c:pt idx="307">
                  <c:v>28.956220931868483</c:v>
                </c:pt>
                <c:pt idx="308">
                  <c:v>33.005190505361334</c:v>
                </c:pt>
                <c:pt idx="309">
                  <c:v>37.588830140551863</c:v>
                </c:pt>
                <c:pt idx="310">
                  <c:v>40.993177800768386</c:v>
                </c:pt>
                <c:pt idx="311">
                  <c:v>44.712490729088685</c:v>
                </c:pt>
                <c:pt idx="312">
                  <c:v>46.59600982067159</c:v>
                </c:pt>
                <c:pt idx="313">
                  <c:v>49.648188198575902</c:v>
                </c:pt>
                <c:pt idx="314">
                  <c:v>52.321488694229188</c:v>
                </c:pt>
                <c:pt idx="315">
                  <c:v>54.206448300717767</c:v>
                </c:pt>
                <c:pt idx="316">
                  <c:v>55.105307453069607</c:v>
                </c:pt>
                <c:pt idx="317">
                  <c:v>54.741795687115193</c:v>
                </c:pt>
                <c:pt idx="318">
                  <c:v>58.237549509497157</c:v>
                </c:pt>
                <c:pt idx="319">
                  <c:v>63.083515981670722</c:v>
                </c:pt>
                <c:pt idx="320">
                  <c:v>66.059088190036363</c:v>
                </c:pt>
                <c:pt idx="321">
                  <c:v>68.22343768366845</c:v>
                </c:pt>
                <c:pt idx="322">
                  <c:v>73.253306454103154</c:v>
                </c:pt>
                <c:pt idx="323">
                  <c:v>80.730820348953642</c:v>
                </c:pt>
                <c:pt idx="324">
                  <c:v>86.096387008474437</c:v>
                </c:pt>
                <c:pt idx="325">
                  <c:v>89.017788224844239</c:v>
                </c:pt>
                <c:pt idx="326">
                  <c:v>91.098842595496663</c:v>
                </c:pt>
                <c:pt idx="327">
                  <c:v>99.648368231549682</c:v>
                </c:pt>
                <c:pt idx="328">
                  <c:v>105.15928496360478</c:v>
                </c:pt>
                <c:pt idx="329">
                  <c:v>102.51588355599026</c:v>
                </c:pt>
                <c:pt idx="330">
                  <c:v>97.760435758495305</c:v>
                </c:pt>
                <c:pt idx="331">
                  <c:v>92.227962107006249</c:v>
                </c:pt>
                <c:pt idx="332">
                  <c:v>87.603622911702502</c:v>
                </c:pt>
                <c:pt idx="333">
                  <c:v>85.623862073535875</c:v>
                </c:pt>
                <c:pt idx="334">
                  <c:v>88.425338531871574</c:v>
                </c:pt>
                <c:pt idx="335">
                  <c:v>91.385525663840312</c:v>
                </c:pt>
                <c:pt idx="336">
                  <c:v>95.550625188127128</c:v>
                </c:pt>
                <c:pt idx="337">
                  <c:v>99.621275475067065</c:v>
                </c:pt>
                <c:pt idx="338">
                  <c:v>106.0820134390413</c:v>
                </c:pt>
                <c:pt idx="339">
                  <c:v>97.827289192894028</c:v>
                </c:pt>
                <c:pt idx="340">
                  <c:v>91.754793749514747</c:v>
                </c:pt>
                <c:pt idx="341">
                  <c:v>99.401866617928917</c:v>
                </c:pt>
                <c:pt idx="342">
                  <c:v>109.32073903046025</c:v>
                </c:pt>
                <c:pt idx="343">
                  <c:v>113.69594685952933</c:v>
                </c:pt>
                <c:pt idx="344">
                  <c:v>115.58529983277876</c:v>
                </c:pt>
                <c:pt idx="345">
                  <c:v>116.64724222231841</c:v>
                </c:pt>
                <c:pt idx="346">
                  <c:v>114.61566044673408</c:v>
                </c:pt>
                <c:pt idx="347">
                  <c:v>116.91290380751357</c:v>
                </c:pt>
                <c:pt idx="348">
                  <c:v>121.68052207297404</c:v>
                </c:pt>
                <c:pt idx="349">
                  <c:v>117.71508448942305</c:v>
                </c:pt>
                <c:pt idx="350">
                  <c:v>107.2717391694659</c:v>
                </c:pt>
                <c:pt idx="351">
                  <c:v>103.79650421910335</c:v>
                </c:pt>
                <c:pt idx="352">
                  <c:v>100.38443533172578</c:v>
                </c:pt>
                <c:pt idx="353">
                  <c:v>89.703481116595725</c:v>
                </c:pt>
                <c:pt idx="354">
                  <c:v>74.815387511851284</c:v>
                </c:pt>
                <c:pt idx="355">
                  <c:v>65.755223417244395</c:v>
                </c:pt>
                <c:pt idx="356">
                  <c:v>60.337069202378977</c:v>
                </c:pt>
                <c:pt idx="357">
                  <c:v>53.343653625474239</c:v>
                </c:pt>
                <c:pt idx="358">
                  <c:v>44.244717381221612</c:v>
                </c:pt>
                <c:pt idx="359">
                  <c:v>27.803652271926683</c:v>
                </c:pt>
                <c:pt idx="360">
                  <c:v>11.161585056014644</c:v>
                </c:pt>
                <c:pt idx="361">
                  <c:v>5.1669425215157379</c:v>
                </c:pt>
                <c:pt idx="362">
                  <c:v>5.936499133884876</c:v>
                </c:pt>
                <c:pt idx="363">
                  <c:v>7.7194584310110841</c:v>
                </c:pt>
                <c:pt idx="364">
                  <c:v>11.04297206811874</c:v>
                </c:pt>
                <c:pt idx="365">
                  <c:v>16.22065117251794</c:v>
                </c:pt>
                <c:pt idx="366">
                  <c:v>19.625566542391006</c:v>
                </c:pt>
                <c:pt idx="367">
                  <c:v>23.793261790625397</c:v>
                </c:pt>
                <c:pt idx="368">
                  <c:v>28.289269954787898</c:v>
                </c:pt>
                <c:pt idx="369">
                  <c:v>33.843030613656488</c:v>
                </c:pt>
                <c:pt idx="370">
                  <c:v>40.359747559454476</c:v>
                </c:pt>
                <c:pt idx="371">
                  <c:v>47.823767089674888</c:v>
                </c:pt>
                <c:pt idx="372">
                  <c:v>56.980834013613205</c:v>
                </c:pt>
                <c:pt idx="373">
                  <c:v>69.500104854453099</c:v>
                </c:pt>
                <c:pt idx="374">
                  <c:v>84.010858501205988</c:v>
                </c:pt>
                <c:pt idx="375">
                  <c:v>89.763851752946039</c:v>
                </c:pt>
                <c:pt idx="376">
                  <c:v>95.938540424449741</c:v>
                </c:pt>
                <c:pt idx="377">
                  <c:v>103.3431761092116</c:v>
                </c:pt>
                <c:pt idx="378">
                  <c:v>113.29282350756509</c:v>
                </c:pt>
                <c:pt idx="379">
                  <c:v>124.44260508791297</c:v>
                </c:pt>
                <c:pt idx="380">
                  <c:v>133.99382384769595</c:v>
                </c:pt>
                <c:pt idx="381">
                  <c:v>134.95864925115023</c:v>
                </c:pt>
                <c:pt idx="382">
                  <c:v>136.45839361476126</c:v>
                </c:pt>
                <c:pt idx="383">
                  <c:v>138.27816933592871</c:v>
                </c:pt>
                <c:pt idx="384">
                  <c:v>137.50124437228962</c:v>
                </c:pt>
                <c:pt idx="385">
                  <c:v>134.94407393675749</c:v>
                </c:pt>
                <c:pt idx="386">
                  <c:v>128.427990717462</c:v>
                </c:pt>
                <c:pt idx="387">
                  <c:v>132.45404558638143</c:v>
                </c:pt>
                <c:pt idx="388">
                  <c:v>135.60497192525804</c:v>
                </c:pt>
                <c:pt idx="389">
                  <c:v>136.49327310532178</c:v>
                </c:pt>
                <c:pt idx="390">
                  <c:v>137.57085910945955</c:v>
                </c:pt>
                <c:pt idx="391">
                  <c:v>137.95567967376419</c:v>
                </c:pt>
                <c:pt idx="392">
                  <c:v>136.57885332581904</c:v>
                </c:pt>
                <c:pt idx="393">
                  <c:v>140.15569950580598</c:v>
                </c:pt>
                <c:pt idx="394">
                  <c:v>141.8909827042956</c:v>
                </c:pt>
                <c:pt idx="395">
                  <c:v>140.95384147977325</c:v>
                </c:pt>
                <c:pt idx="396">
                  <c:v>139.62945569041233</c:v>
                </c:pt>
                <c:pt idx="397">
                  <c:v>132.98523441637681</c:v>
                </c:pt>
                <c:pt idx="398">
                  <c:v>128.40084694214642</c:v>
                </c:pt>
                <c:pt idx="399">
                  <c:v>125.98870697929397</c:v>
                </c:pt>
                <c:pt idx="400">
                  <c:v>120.50048922042012</c:v>
                </c:pt>
                <c:pt idx="401">
                  <c:v>118.67760688892655</c:v>
                </c:pt>
                <c:pt idx="402">
                  <c:v>114.12960349170388</c:v>
                </c:pt>
                <c:pt idx="403">
                  <c:v>108.03755884315966</c:v>
                </c:pt>
                <c:pt idx="404">
                  <c:v>102.79963119092869</c:v>
                </c:pt>
                <c:pt idx="405">
                  <c:v>101.81272661490361</c:v>
                </c:pt>
                <c:pt idx="406">
                  <c:v>101.02610656188007</c:v>
                </c:pt>
                <c:pt idx="407">
                  <c:v>98.690190433159017</c:v>
                </c:pt>
                <c:pt idx="408">
                  <c:v>101.08205093351228</c:v>
                </c:pt>
                <c:pt idx="409">
                  <c:v>106.73006920752161</c:v>
                </c:pt>
                <c:pt idx="410">
                  <c:v>111.62299883063906</c:v>
                </c:pt>
                <c:pt idx="411">
                  <c:v>110.69325057818082</c:v>
                </c:pt>
                <c:pt idx="412">
                  <c:v>110.16757401590125</c:v>
                </c:pt>
                <c:pt idx="413">
                  <c:v>105.42876785031</c:v>
                </c:pt>
                <c:pt idx="414">
                  <c:v>100.57370244455517</c:v>
                </c:pt>
                <c:pt idx="415">
                  <c:v>96.528249321792828</c:v>
                </c:pt>
                <c:pt idx="416">
                  <c:v>93.144288237998836</c:v>
                </c:pt>
                <c:pt idx="417">
                  <c:v>93.976629617555801</c:v>
                </c:pt>
                <c:pt idx="418">
                  <c:v>94.072267383550468</c:v>
                </c:pt>
                <c:pt idx="419">
                  <c:v>96.507689674758083</c:v>
                </c:pt>
                <c:pt idx="420">
                  <c:v>95.234989402271424</c:v>
                </c:pt>
                <c:pt idx="421">
                  <c:v>92.73618196044842</c:v>
                </c:pt>
                <c:pt idx="422">
                  <c:v>88.653408714225918</c:v>
                </c:pt>
                <c:pt idx="423">
                  <c:v>82.975636395821425</c:v>
                </c:pt>
                <c:pt idx="424">
                  <c:v>79.636201078212181</c:v>
                </c:pt>
                <c:pt idx="425">
                  <c:v>75.9601011857239</c:v>
                </c:pt>
                <c:pt idx="426">
                  <c:v>77.16761018304878</c:v>
                </c:pt>
                <c:pt idx="427">
                  <c:v>78.379450039432527</c:v>
                </c:pt>
                <c:pt idx="428">
                  <c:v>83.138960392149954</c:v>
                </c:pt>
                <c:pt idx="429">
                  <c:v>84.538373893178303</c:v>
                </c:pt>
                <c:pt idx="430">
                  <c:v>87.282951888272905</c:v>
                </c:pt>
                <c:pt idx="431">
                  <c:v>93.08052653484404</c:v>
                </c:pt>
                <c:pt idx="432">
                  <c:v>97.775586147189856</c:v>
                </c:pt>
                <c:pt idx="433">
                  <c:v>104.48609171668963</c:v>
                </c:pt>
                <c:pt idx="434">
                  <c:v>108.41657036615686</c:v>
                </c:pt>
                <c:pt idx="435">
                  <c:v>116.33457473943901</c:v>
                </c:pt>
                <c:pt idx="436">
                  <c:v>122.49411295284098</c:v>
                </c:pt>
                <c:pt idx="437">
                  <c:v>128.03166542683758</c:v>
                </c:pt>
                <c:pt idx="438">
                  <c:v>130.36405338673939</c:v>
                </c:pt>
                <c:pt idx="439">
                  <c:v>129.86787363273541</c:v>
                </c:pt>
                <c:pt idx="440">
                  <c:v>126.44189238053623</c:v>
                </c:pt>
                <c:pt idx="441">
                  <c:v>120.63982096954413</c:v>
                </c:pt>
                <c:pt idx="442">
                  <c:v>114.61337935786453</c:v>
                </c:pt>
                <c:pt idx="443">
                  <c:v>106.11835211269245</c:v>
                </c:pt>
                <c:pt idx="444">
                  <c:v>98.002899695748525</c:v>
                </c:pt>
                <c:pt idx="445">
                  <c:v>89.190095286234282</c:v>
                </c:pt>
                <c:pt idx="446">
                  <c:v>83.480681587062989</c:v>
                </c:pt>
                <c:pt idx="447">
                  <c:v>76.884660922258547</c:v>
                </c:pt>
                <c:pt idx="448">
                  <c:v>70.022563859611523</c:v>
                </c:pt>
                <c:pt idx="449">
                  <c:v>64.346439535803526</c:v>
                </c:pt>
                <c:pt idx="450">
                  <c:v>57.973046100668867</c:v>
                </c:pt>
                <c:pt idx="451">
                  <c:v>54.147281006189687</c:v>
                </c:pt>
                <c:pt idx="452">
                  <c:v>48.29096347984305</c:v>
                </c:pt>
                <c:pt idx="453">
                  <c:v>43.308710651709703</c:v>
                </c:pt>
                <c:pt idx="454">
                  <c:v>38.206632359905448</c:v>
                </c:pt>
                <c:pt idx="455">
                  <c:v>32.782619197961083</c:v>
                </c:pt>
                <c:pt idx="456">
                  <c:v>29.022278289666026</c:v>
                </c:pt>
                <c:pt idx="457">
                  <c:v>26.235946486868002</c:v>
                </c:pt>
                <c:pt idx="458">
                  <c:v>24.558324554544253</c:v>
                </c:pt>
                <c:pt idx="459">
                  <c:v>23.72150792772505</c:v>
                </c:pt>
                <c:pt idx="460">
                  <c:v>23.102827455618659</c:v>
                </c:pt>
                <c:pt idx="461">
                  <c:v>22.249361102148903</c:v>
                </c:pt>
                <c:pt idx="462">
                  <c:v>21.021131500093748</c:v>
                </c:pt>
                <c:pt idx="463">
                  <c:v>20.179613234303627</c:v>
                </c:pt>
                <c:pt idx="464">
                  <c:v>21.744397172187881</c:v>
                </c:pt>
                <c:pt idx="465">
                  <c:v>22.919428493333662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Input_Data!#REF!</c15:sqref>
                        </c15:formulaRef>
                      </c:ext>
                    </c:extLst>
                    <c:numCache>
                      <c:formatCode>yyyy\-mm\-dd</c:formatCode>
                      <c:ptCount val="466"/>
                      <c:pt idx="0">
                        <c:v>29464</c:v>
                      </c:pt>
                      <c:pt idx="1">
                        <c:v>29494</c:v>
                      </c:pt>
                      <c:pt idx="2">
                        <c:v>29525</c:v>
                      </c:pt>
                      <c:pt idx="3">
                        <c:v>29555</c:v>
                      </c:pt>
                      <c:pt idx="4">
                        <c:v>29586</c:v>
                      </c:pt>
                      <c:pt idx="5">
                        <c:v>29617</c:v>
                      </c:pt>
                      <c:pt idx="6">
                        <c:v>29645</c:v>
                      </c:pt>
                      <c:pt idx="7">
                        <c:v>29676</c:v>
                      </c:pt>
                      <c:pt idx="8">
                        <c:v>29706</c:v>
                      </c:pt>
                      <c:pt idx="9">
                        <c:v>29737</c:v>
                      </c:pt>
                      <c:pt idx="10">
                        <c:v>29767</c:v>
                      </c:pt>
                      <c:pt idx="11">
                        <c:v>29798</c:v>
                      </c:pt>
                      <c:pt idx="12">
                        <c:v>29829</c:v>
                      </c:pt>
                      <c:pt idx="13">
                        <c:v>29859</c:v>
                      </c:pt>
                      <c:pt idx="14">
                        <c:v>29890</c:v>
                      </c:pt>
                      <c:pt idx="15">
                        <c:v>29920</c:v>
                      </c:pt>
                      <c:pt idx="16">
                        <c:v>29951</c:v>
                      </c:pt>
                      <c:pt idx="17">
                        <c:v>29982</c:v>
                      </c:pt>
                      <c:pt idx="18">
                        <c:v>30010</c:v>
                      </c:pt>
                      <c:pt idx="19">
                        <c:v>30041</c:v>
                      </c:pt>
                      <c:pt idx="20">
                        <c:v>30071</c:v>
                      </c:pt>
                      <c:pt idx="21">
                        <c:v>30102</c:v>
                      </c:pt>
                      <c:pt idx="22">
                        <c:v>30132</c:v>
                      </c:pt>
                      <c:pt idx="23">
                        <c:v>30163</c:v>
                      </c:pt>
                      <c:pt idx="24">
                        <c:v>30194</c:v>
                      </c:pt>
                      <c:pt idx="25">
                        <c:v>30224</c:v>
                      </c:pt>
                      <c:pt idx="26">
                        <c:v>30255</c:v>
                      </c:pt>
                      <c:pt idx="27">
                        <c:v>30285</c:v>
                      </c:pt>
                      <c:pt idx="28">
                        <c:v>30316</c:v>
                      </c:pt>
                      <c:pt idx="29">
                        <c:v>30347</c:v>
                      </c:pt>
                      <c:pt idx="30">
                        <c:v>30375</c:v>
                      </c:pt>
                      <c:pt idx="31">
                        <c:v>30406</c:v>
                      </c:pt>
                      <c:pt idx="32">
                        <c:v>30436</c:v>
                      </c:pt>
                      <c:pt idx="33">
                        <c:v>30467</c:v>
                      </c:pt>
                      <c:pt idx="34">
                        <c:v>30497</c:v>
                      </c:pt>
                      <c:pt idx="35">
                        <c:v>30528</c:v>
                      </c:pt>
                      <c:pt idx="36">
                        <c:v>30559</c:v>
                      </c:pt>
                      <c:pt idx="37">
                        <c:v>30589</c:v>
                      </c:pt>
                      <c:pt idx="38">
                        <c:v>30620</c:v>
                      </c:pt>
                      <c:pt idx="39">
                        <c:v>30650</c:v>
                      </c:pt>
                      <c:pt idx="40">
                        <c:v>30681</c:v>
                      </c:pt>
                      <c:pt idx="41">
                        <c:v>30712</c:v>
                      </c:pt>
                      <c:pt idx="42">
                        <c:v>30741</c:v>
                      </c:pt>
                      <c:pt idx="43">
                        <c:v>30772</c:v>
                      </c:pt>
                      <c:pt idx="44">
                        <c:v>30802</c:v>
                      </c:pt>
                      <c:pt idx="45">
                        <c:v>30833</c:v>
                      </c:pt>
                      <c:pt idx="46">
                        <c:v>30863</c:v>
                      </c:pt>
                      <c:pt idx="47">
                        <c:v>30894</c:v>
                      </c:pt>
                      <c:pt idx="48">
                        <c:v>30925</c:v>
                      </c:pt>
                      <c:pt idx="49">
                        <c:v>30955</c:v>
                      </c:pt>
                      <c:pt idx="50">
                        <c:v>30986</c:v>
                      </c:pt>
                      <c:pt idx="51">
                        <c:v>31016</c:v>
                      </c:pt>
                      <c:pt idx="52">
                        <c:v>31047</c:v>
                      </c:pt>
                      <c:pt idx="53">
                        <c:v>31078</c:v>
                      </c:pt>
                      <c:pt idx="54">
                        <c:v>31106</c:v>
                      </c:pt>
                      <c:pt idx="55">
                        <c:v>31137</c:v>
                      </c:pt>
                      <c:pt idx="56">
                        <c:v>31167</c:v>
                      </c:pt>
                      <c:pt idx="57">
                        <c:v>31198</c:v>
                      </c:pt>
                      <c:pt idx="58">
                        <c:v>31228</c:v>
                      </c:pt>
                      <c:pt idx="59">
                        <c:v>31259</c:v>
                      </c:pt>
                      <c:pt idx="60">
                        <c:v>31290</c:v>
                      </c:pt>
                      <c:pt idx="61">
                        <c:v>31320</c:v>
                      </c:pt>
                      <c:pt idx="62">
                        <c:v>31351</c:v>
                      </c:pt>
                      <c:pt idx="63">
                        <c:v>31381</c:v>
                      </c:pt>
                      <c:pt idx="64">
                        <c:v>31412</c:v>
                      </c:pt>
                      <c:pt idx="65">
                        <c:v>31443</c:v>
                      </c:pt>
                      <c:pt idx="66">
                        <c:v>31471</c:v>
                      </c:pt>
                      <c:pt idx="67">
                        <c:v>31502</c:v>
                      </c:pt>
                      <c:pt idx="68">
                        <c:v>31532</c:v>
                      </c:pt>
                      <c:pt idx="69">
                        <c:v>31563</c:v>
                      </c:pt>
                      <c:pt idx="70">
                        <c:v>31593</c:v>
                      </c:pt>
                      <c:pt idx="71">
                        <c:v>31624</c:v>
                      </c:pt>
                      <c:pt idx="72">
                        <c:v>31655</c:v>
                      </c:pt>
                      <c:pt idx="73">
                        <c:v>31685</c:v>
                      </c:pt>
                      <c:pt idx="74">
                        <c:v>31716</c:v>
                      </c:pt>
                      <c:pt idx="75">
                        <c:v>31746</c:v>
                      </c:pt>
                      <c:pt idx="76">
                        <c:v>31777</c:v>
                      </c:pt>
                      <c:pt idx="77">
                        <c:v>31808</c:v>
                      </c:pt>
                      <c:pt idx="78">
                        <c:v>31836</c:v>
                      </c:pt>
                      <c:pt idx="79">
                        <c:v>31867</c:v>
                      </c:pt>
                      <c:pt idx="80">
                        <c:v>31897</c:v>
                      </c:pt>
                      <c:pt idx="81">
                        <c:v>31928</c:v>
                      </c:pt>
                      <c:pt idx="82">
                        <c:v>31958</c:v>
                      </c:pt>
                      <c:pt idx="83">
                        <c:v>31989</c:v>
                      </c:pt>
                      <c:pt idx="84">
                        <c:v>32020</c:v>
                      </c:pt>
                      <c:pt idx="85">
                        <c:v>32050</c:v>
                      </c:pt>
                      <c:pt idx="86">
                        <c:v>32081</c:v>
                      </c:pt>
                      <c:pt idx="87">
                        <c:v>32111</c:v>
                      </c:pt>
                      <c:pt idx="88">
                        <c:v>32142</c:v>
                      </c:pt>
                      <c:pt idx="89">
                        <c:v>32173</c:v>
                      </c:pt>
                      <c:pt idx="90">
                        <c:v>32202</c:v>
                      </c:pt>
                      <c:pt idx="91">
                        <c:v>32233</c:v>
                      </c:pt>
                      <c:pt idx="92">
                        <c:v>32263</c:v>
                      </c:pt>
                      <c:pt idx="93">
                        <c:v>32294</c:v>
                      </c:pt>
                      <c:pt idx="94">
                        <c:v>32324</c:v>
                      </c:pt>
                      <c:pt idx="95">
                        <c:v>32355</c:v>
                      </c:pt>
                      <c:pt idx="96">
                        <c:v>32386</c:v>
                      </c:pt>
                      <c:pt idx="97">
                        <c:v>32416</c:v>
                      </c:pt>
                      <c:pt idx="98">
                        <c:v>32447</c:v>
                      </c:pt>
                      <c:pt idx="99">
                        <c:v>32477</c:v>
                      </c:pt>
                      <c:pt idx="100">
                        <c:v>32508</c:v>
                      </c:pt>
                      <c:pt idx="101">
                        <c:v>32539</c:v>
                      </c:pt>
                      <c:pt idx="102">
                        <c:v>32567</c:v>
                      </c:pt>
                      <c:pt idx="103">
                        <c:v>32598</c:v>
                      </c:pt>
                      <c:pt idx="104">
                        <c:v>32628</c:v>
                      </c:pt>
                      <c:pt idx="105">
                        <c:v>32659</c:v>
                      </c:pt>
                      <c:pt idx="106">
                        <c:v>32689</c:v>
                      </c:pt>
                      <c:pt idx="107">
                        <c:v>32720</c:v>
                      </c:pt>
                      <c:pt idx="108">
                        <c:v>32751</c:v>
                      </c:pt>
                      <c:pt idx="109">
                        <c:v>32781</c:v>
                      </c:pt>
                      <c:pt idx="110">
                        <c:v>32812</c:v>
                      </c:pt>
                      <c:pt idx="111">
                        <c:v>32842</c:v>
                      </c:pt>
                      <c:pt idx="112">
                        <c:v>32873</c:v>
                      </c:pt>
                      <c:pt idx="113">
                        <c:v>32904</c:v>
                      </c:pt>
                      <c:pt idx="114">
                        <c:v>32932</c:v>
                      </c:pt>
                      <c:pt idx="115">
                        <c:v>32963</c:v>
                      </c:pt>
                      <c:pt idx="116">
                        <c:v>32993</c:v>
                      </c:pt>
                      <c:pt idx="117">
                        <c:v>33024</c:v>
                      </c:pt>
                      <c:pt idx="118">
                        <c:v>33054</c:v>
                      </c:pt>
                      <c:pt idx="119">
                        <c:v>33085</c:v>
                      </c:pt>
                      <c:pt idx="120">
                        <c:v>33116</c:v>
                      </c:pt>
                      <c:pt idx="121">
                        <c:v>33146</c:v>
                      </c:pt>
                      <c:pt idx="122">
                        <c:v>33177</c:v>
                      </c:pt>
                      <c:pt idx="123">
                        <c:v>33207</c:v>
                      </c:pt>
                      <c:pt idx="124">
                        <c:v>33238</c:v>
                      </c:pt>
                      <c:pt idx="125">
                        <c:v>33269</c:v>
                      </c:pt>
                      <c:pt idx="126">
                        <c:v>33297</c:v>
                      </c:pt>
                      <c:pt idx="127">
                        <c:v>33328</c:v>
                      </c:pt>
                      <c:pt idx="128">
                        <c:v>33358</c:v>
                      </c:pt>
                      <c:pt idx="129">
                        <c:v>33389</c:v>
                      </c:pt>
                      <c:pt idx="130">
                        <c:v>33419</c:v>
                      </c:pt>
                      <c:pt idx="131">
                        <c:v>33450</c:v>
                      </c:pt>
                      <c:pt idx="132">
                        <c:v>33481</c:v>
                      </c:pt>
                      <c:pt idx="133">
                        <c:v>33511</c:v>
                      </c:pt>
                      <c:pt idx="134">
                        <c:v>33542</c:v>
                      </c:pt>
                      <c:pt idx="135">
                        <c:v>33572</c:v>
                      </c:pt>
                      <c:pt idx="136">
                        <c:v>33603</c:v>
                      </c:pt>
                      <c:pt idx="137">
                        <c:v>33634</c:v>
                      </c:pt>
                      <c:pt idx="138">
                        <c:v>33663</c:v>
                      </c:pt>
                      <c:pt idx="139">
                        <c:v>33694</c:v>
                      </c:pt>
                      <c:pt idx="140">
                        <c:v>33724</c:v>
                      </c:pt>
                      <c:pt idx="141">
                        <c:v>33755</c:v>
                      </c:pt>
                      <c:pt idx="142">
                        <c:v>33785</c:v>
                      </c:pt>
                      <c:pt idx="143">
                        <c:v>33816</c:v>
                      </c:pt>
                      <c:pt idx="144">
                        <c:v>33847</c:v>
                      </c:pt>
                      <c:pt idx="145">
                        <c:v>33877</c:v>
                      </c:pt>
                      <c:pt idx="146">
                        <c:v>33908</c:v>
                      </c:pt>
                      <c:pt idx="147">
                        <c:v>33938</c:v>
                      </c:pt>
                      <c:pt idx="148">
                        <c:v>33969</c:v>
                      </c:pt>
                      <c:pt idx="149">
                        <c:v>34000</c:v>
                      </c:pt>
                      <c:pt idx="150">
                        <c:v>34028</c:v>
                      </c:pt>
                      <c:pt idx="151">
                        <c:v>34059</c:v>
                      </c:pt>
                      <c:pt idx="152">
                        <c:v>34089</c:v>
                      </c:pt>
                      <c:pt idx="153">
                        <c:v>34120</c:v>
                      </c:pt>
                      <c:pt idx="154">
                        <c:v>34150</c:v>
                      </c:pt>
                      <c:pt idx="155">
                        <c:v>34181</c:v>
                      </c:pt>
                      <c:pt idx="156">
                        <c:v>34212</c:v>
                      </c:pt>
                      <c:pt idx="157">
                        <c:v>34242</c:v>
                      </c:pt>
                      <c:pt idx="158">
                        <c:v>34273</c:v>
                      </c:pt>
                      <c:pt idx="159">
                        <c:v>34303</c:v>
                      </c:pt>
                      <c:pt idx="160">
                        <c:v>34334</c:v>
                      </c:pt>
                      <c:pt idx="161">
                        <c:v>34365</c:v>
                      </c:pt>
                      <c:pt idx="162">
                        <c:v>34393</c:v>
                      </c:pt>
                      <c:pt idx="163">
                        <c:v>34424</c:v>
                      </c:pt>
                      <c:pt idx="164">
                        <c:v>34454</c:v>
                      </c:pt>
                      <c:pt idx="165">
                        <c:v>34485</c:v>
                      </c:pt>
                      <c:pt idx="166">
                        <c:v>34515</c:v>
                      </c:pt>
                      <c:pt idx="167">
                        <c:v>34546</c:v>
                      </c:pt>
                      <c:pt idx="168">
                        <c:v>34577</c:v>
                      </c:pt>
                      <c:pt idx="169">
                        <c:v>34607</c:v>
                      </c:pt>
                      <c:pt idx="170">
                        <c:v>34638</c:v>
                      </c:pt>
                      <c:pt idx="171">
                        <c:v>34668</c:v>
                      </c:pt>
                      <c:pt idx="172">
                        <c:v>34699</c:v>
                      </c:pt>
                      <c:pt idx="173">
                        <c:v>34730</c:v>
                      </c:pt>
                      <c:pt idx="174">
                        <c:v>34758</c:v>
                      </c:pt>
                      <c:pt idx="175">
                        <c:v>34789</c:v>
                      </c:pt>
                      <c:pt idx="176">
                        <c:v>34819</c:v>
                      </c:pt>
                      <c:pt idx="177">
                        <c:v>34850</c:v>
                      </c:pt>
                      <c:pt idx="178">
                        <c:v>34880</c:v>
                      </c:pt>
                      <c:pt idx="179">
                        <c:v>34911</c:v>
                      </c:pt>
                      <c:pt idx="180">
                        <c:v>34942</c:v>
                      </c:pt>
                      <c:pt idx="181">
                        <c:v>34972</c:v>
                      </c:pt>
                      <c:pt idx="182">
                        <c:v>35003</c:v>
                      </c:pt>
                      <c:pt idx="183">
                        <c:v>35033</c:v>
                      </c:pt>
                      <c:pt idx="184">
                        <c:v>35064</c:v>
                      </c:pt>
                      <c:pt idx="185">
                        <c:v>35095</c:v>
                      </c:pt>
                      <c:pt idx="186">
                        <c:v>35124</c:v>
                      </c:pt>
                      <c:pt idx="187">
                        <c:v>35155</c:v>
                      </c:pt>
                      <c:pt idx="188">
                        <c:v>35185</c:v>
                      </c:pt>
                      <c:pt idx="189">
                        <c:v>35216</c:v>
                      </c:pt>
                      <c:pt idx="190">
                        <c:v>35246</c:v>
                      </c:pt>
                      <c:pt idx="191">
                        <c:v>35277</c:v>
                      </c:pt>
                      <c:pt idx="192">
                        <c:v>35308</c:v>
                      </c:pt>
                      <c:pt idx="193">
                        <c:v>35338</c:v>
                      </c:pt>
                      <c:pt idx="194">
                        <c:v>35369</c:v>
                      </c:pt>
                      <c:pt idx="195">
                        <c:v>35399</c:v>
                      </c:pt>
                      <c:pt idx="196">
                        <c:v>35430</c:v>
                      </c:pt>
                      <c:pt idx="197">
                        <c:v>35461</c:v>
                      </c:pt>
                      <c:pt idx="198">
                        <c:v>35489</c:v>
                      </c:pt>
                      <c:pt idx="199">
                        <c:v>35520</c:v>
                      </c:pt>
                      <c:pt idx="200">
                        <c:v>35550</c:v>
                      </c:pt>
                      <c:pt idx="201">
                        <c:v>35581</c:v>
                      </c:pt>
                      <c:pt idx="202">
                        <c:v>35611</c:v>
                      </c:pt>
                      <c:pt idx="203">
                        <c:v>35642</c:v>
                      </c:pt>
                      <c:pt idx="204">
                        <c:v>35673</c:v>
                      </c:pt>
                      <c:pt idx="205">
                        <c:v>35703</c:v>
                      </c:pt>
                      <c:pt idx="206">
                        <c:v>35734</c:v>
                      </c:pt>
                      <c:pt idx="207">
                        <c:v>35764</c:v>
                      </c:pt>
                      <c:pt idx="208">
                        <c:v>35795</c:v>
                      </c:pt>
                      <c:pt idx="209">
                        <c:v>35826</c:v>
                      </c:pt>
                      <c:pt idx="210">
                        <c:v>35854</c:v>
                      </c:pt>
                      <c:pt idx="211">
                        <c:v>35885</c:v>
                      </c:pt>
                      <c:pt idx="212">
                        <c:v>35915</c:v>
                      </c:pt>
                      <c:pt idx="213">
                        <c:v>35946</c:v>
                      </c:pt>
                      <c:pt idx="214">
                        <c:v>35976</c:v>
                      </c:pt>
                      <c:pt idx="215">
                        <c:v>36007</c:v>
                      </c:pt>
                      <c:pt idx="216">
                        <c:v>36038</c:v>
                      </c:pt>
                      <c:pt idx="217">
                        <c:v>36068</c:v>
                      </c:pt>
                      <c:pt idx="218">
                        <c:v>36099</c:v>
                      </c:pt>
                      <c:pt idx="219">
                        <c:v>36129</c:v>
                      </c:pt>
                      <c:pt idx="220">
                        <c:v>36160</c:v>
                      </c:pt>
                      <c:pt idx="221">
                        <c:v>36191</c:v>
                      </c:pt>
                      <c:pt idx="222">
                        <c:v>36219</c:v>
                      </c:pt>
                      <c:pt idx="223">
                        <c:v>36250</c:v>
                      </c:pt>
                      <c:pt idx="224">
                        <c:v>36280</c:v>
                      </c:pt>
                      <c:pt idx="225">
                        <c:v>36311</c:v>
                      </c:pt>
                      <c:pt idx="226">
                        <c:v>36341</c:v>
                      </c:pt>
                      <c:pt idx="227">
                        <c:v>36372</c:v>
                      </c:pt>
                      <c:pt idx="228">
                        <c:v>36403</c:v>
                      </c:pt>
                      <c:pt idx="229">
                        <c:v>36433</c:v>
                      </c:pt>
                      <c:pt idx="230">
                        <c:v>36464</c:v>
                      </c:pt>
                      <c:pt idx="231">
                        <c:v>36494</c:v>
                      </c:pt>
                      <c:pt idx="232">
                        <c:v>36525</c:v>
                      </c:pt>
                      <c:pt idx="233">
                        <c:v>36556</c:v>
                      </c:pt>
                      <c:pt idx="234">
                        <c:v>36585</c:v>
                      </c:pt>
                      <c:pt idx="235">
                        <c:v>36616</c:v>
                      </c:pt>
                      <c:pt idx="236">
                        <c:v>36646</c:v>
                      </c:pt>
                      <c:pt idx="237">
                        <c:v>36677</c:v>
                      </c:pt>
                      <c:pt idx="238">
                        <c:v>36707</c:v>
                      </c:pt>
                      <c:pt idx="239">
                        <c:v>36738</c:v>
                      </c:pt>
                      <c:pt idx="240">
                        <c:v>36769</c:v>
                      </c:pt>
                      <c:pt idx="241">
                        <c:v>36799</c:v>
                      </c:pt>
                      <c:pt idx="242">
                        <c:v>36830</c:v>
                      </c:pt>
                      <c:pt idx="243">
                        <c:v>36860</c:v>
                      </c:pt>
                      <c:pt idx="244">
                        <c:v>36891</c:v>
                      </c:pt>
                      <c:pt idx="245">
                        <c:v>36922</c:v>
                      </c:pt>
                      <c:pt idx="246">
                        <c:v>36950</c:v>
                      </c:pt>
                      <c:pt idx="247">
                        <c:v>36981</c:v>
                      </c:pt>
                      <c:pt idx="248">
                        <c:v>37011</c:v>
                      </c:pt>
                      <c:pt idx="249">
                        <c:v>37042</c:v>
                      </c:pt>
                      <c:pt idx="250">
                        <c:v>37072</c:v>
                      </c:pt>
                      <c:pt idx="251">
                        <c:v>37103</c:v>
                      </c:pt>
                      <c:pt idx="252">
                        <c:v>37134</c:v>
                      </c:pt>
                      <c:pt idx="253">
                        <c:v>37164</c:v>
                      </c:pt>
                      <c:pt idx="254">
                        <c:v>37195</c:v>
                      </c:pt>
                      <c:pt idx="255">
                        <c:v>37225</c:v>
                      </c:pt>
                      <c:pt idx="256">
                        <c:v>37256</c:v>
                      </c:pt>
                      <c:pt idx="257">
                        <c:v>37287</c:v>
                      </c:pt>
                      <c:pt idx="258">
                        <c:v>37315</c:v>
                      </c:pt>
                      <c:pt idx="259">
                        <c:v>37346</c:v>
                      </c:pt>
                      <c:pt idx="260">
                        <c:v>37376</c:v>
                      </c:pt>
                      <c:pt idx="261">
                        <c:v>37407</c:v>
                      </c:pt>
                      <c:pt idx="262">
                        <c:v>37437</c:v>
                      </c:pt>
                      <c:pt idx="263">
                        <c:v>37468</c:v>
                      </c:pt>
                      <c:pt idx="264">
                        <c:v>37499</c:v>
                      </c:pt>
                      <c:pt idx="265">
                        <c:v>37529</c:v>
                      </c:pt>
                      <c:pt idx="266">
                        <c:v>37560</c:v>
                      </c:pt>
                      <c:pt idx="267">
                        <c:v>37590</c:v>
                      </c:pt>
                      <c:pt idx="268">
                        <c:v>37621</c:v>
                      </c:pt>
                      <c:pt idx="269">
                        <c:v>37652</c:v>
                      </c:pt>
                      <c:pt idx="270">
                        <c:v>37680</c:v>
                      </c:pt>
                      <c:pt idx="271">
                        <c:v>37711</c:v>
                      </c:pt>
                      <c:pt idx="272">
                        <c:v>37741</c:v>
                      </c:pt>
                      <c:pt idx="273">
                        <c:v>37772</c:v>
                      </c:pt>
                      <c:pt idx="274">
                        <c:v>37802</c:v>
                      </c:pt>
                      <c:pt idx="275">
                        <c:v>37833</c:v>
                      </c:pt>
                      <c:pt idx="276">
                        <c:v>37864</c:v>
                      </c:pt>
                      <c:pt idx="277">
                        <c:v>37894</c:v>
                      </c:pt>
                      <c:pt idx="278">
                        <c:v>37925</c:v>
                      </c:pt>
                      <c:pt idx="279">
                        <c:v>37955</c:v>
                      </c:pt>
                      <c:pt idx="280">
                        <c:v>37986</c:v>
                      </c:pt>
                      <c:pt idx="281">
                        <c:v>38017</c:v>
                      </c:pt>
                      <c:pt idx="282">
                        <c:v>38046</c:v>
                      </c:pt>
                      <c:pt idx="283">
                        <c:v>38077</c:v>
                      </c:pt>
                      <c:pt idx="284">
                        <c:v>38107</c:v>
                      </c:pt>
                      <c:pt idx="285">
                        <c:v>38138</c:v>
                      </c:pt>
                      <c:pt idx="286">
                        <c:v>38168</c:v>
                      </c:pt>
                      <c:pt idx="287">
                        <c:v>38199</c:v>
                      </c:pt>
                      <c:pt idx="288">
                        <c:v>38230</c:v>
                      </c:pt>
                      <c:pt idx="289">
                        <c:v>38260</c:v>
                      </c:pt>
                      <c:pt idx="290">
                        <c:v>38291</c:v>
                      </c:pt>
                      <c:pt idx="291">
                        <c:v>38321</c:v>
                      </c:pt>
                      <c:pt idx="292">
                        <c:v>38352</c:v>
                      </c:pt>
                      <c:pt idx="293">
                        <c:v>38383</c:v>
                      </c:pt>
                      <c:pt idx="294">
                        <c:v>38411</c:v>
                      </c:pt>
                      <c:pt idx="295">
                        <c:v>38442</c:v>
                      </c:pt>
                      <c:pt idx="296">
                        <c:v>38472</c:v>
                      </c:pt>
                      <c:pt idx="297">
                        <c:v>38503</c:v>
                      </c:pt>
                      <c:pt idx="298">
                        <c:v>38533</c:v>
                      </c:pt>
                      <c:pt idx="299">
                        <c:v>38564</c:v>
                      </c:pt>
                      <c:pt idx="300">
                        <c:v>38595</c:v>
                      </c:pt>
                      <c:pt idx="301">
                        <c:v>38625</c:v>
                      </c:pt>
                      <c:pt idx="302">
                        <c:v>38656</c:v>
                      </c:pt>
                      <c:pt idx="303">
                        <c:v>38686</c:v>
                      </c:pt>
                      <c:pt idx="304">
                        <c:v>38717</c:v>
                      </c:pt>
                      <c:pt idx="305">
                        <c:v>38748</c:v>
                      </c:pt>
                      <c:pt idx="306">
                        <c:v>38776</c:v>
                      </c:pt>
                      <c:pt idx="307">
                        <c:v>38807</c:v>
                      </c:pt>
                      <c:pt idx="308">
                        <c:v>38837</c:v>
                      </c:pt>
                      <c:pt idx="309">
                        <c:v>38868</c:v>
                      </c:pt>
                      <c:pt idx="310">
                        <c:v>38898</c:v>
                      </c:pt>
                      <c:pt idx="311">
                        <c:v>38929</c:v>
                      </c:pt>
                      <c:pt idx="312">
                        <c:v>38960</c:v>
                      </c:pt>
                      <c:pt idx="313">
                        <c:v>38990</c:v>
                      </c:pt>
                      <c:pt idx="314">
                        <c:v>39021</c:v>
                      </c:pt>
                      <c:pt idx="315">
                        <c:v>39051</c:v>
                      </c:pt>
                      <c:pt idx="316">
                        <c:v>39082</c:v>
                      </c:pt>
                      <c:pt idx="317">
                        <c:v>39113</c:v>
                      </c:pt>
                      <c:pt idx="318">
                        <c:v>39141</c:v>
                      </c:pt>
                      <c:pt idx="319">
                        <c:v>39172</c:v>
                      </c:pt>
                      <c:pt idx="320">
                        <c:v>39202</c:v>
                      </c:pt>
                      <c:pt idx="321">
                        <c:v>39233</c:v>
                      </c:pt>
                      <c:pt idx="322">
                        <c:v>39263</c:v>
                      </c:pt>
                      <c:pt idx="323">
                        <c:v>39294</c:v>
                      </c:pt>
                      <c:pt idx="324">
                        <c:v>39325</c:v>
                      </c:pt>
                      <c:pt idx="325">
                        <c:v>39355</c:v>
                      </c:pt>
                      <c:pt idx="326">
                        <c:v>39386</c:v>
                      </c:pt>
                      <c:pt idx="327">
                        <c:v>39416</c:v>
                      </c:pt>
                      <c:pt idx="328">
                        <c:v>39447</c:v>
                      </c:pt>
                      <c:pt idx="329">
                        <c:v>39478</c:v>
                      </c:pt>
                      <c:pt idx="330">
                        <c:v>39507</c:v>
                      </c:pt>
                      <c:pt idx="331">
                        <c:v>39538</c:v>
                      </c:pt>
                      <c:pt idx="332">
                        <c:v>39568</c:v>
                      </c:pt>
                      <c:pt idx="333">
                        <c:v>39599</c:v>
                      </c:pt>
                      <c:pt idx="334">
                        <c:v>39629</c:v>
                      </c:pt>
                      <c:pt idx="335">
                        <c:v>39660</c:v>
                      </c:pt>
                      <c:pt idx="336">
                        <c:v>39691</c:v>
                      </c:pt>
                      <c:pt idx="337">
                        <c:v>39721</c:v>
                      </c:pt>
                      <c:pt idx="338">
                        <c:v>39752</c:v>
                      </c:pt>
                      <c:pt idx="339">
                        <c:v>39782</c:v>
                      </c:pt>
                      <c:pt idx="340">
                        <c:v>39813</c:v>
                      </c:pt>
                      <c:pt idx="341">
                        <c:v>39844</c:v>
                      </c:pt>
                      <c:pt idx="342">
                        <c:v>39872</c:v>
                      </c:pt>
                      <c:pt idx="343">
                        <c:v>39903</c:v>
                      </c:pt>
                      <c:pt idx="344">
                        <c:v>39933</c:v>
                      </c:pt>
                      <c:pt idx="345">
                        <c:v>39964</c:v>
                      </c:pt>
                      <c:pt idx="346">
                        <c:v>39994</c:v>
                      </c:pt>
                      <c:pt idx="347">
                        <c:v>40025</c:v>
                      </c:pt>
                      <c:pt idx="348">
                        <c:v>40056</c:v>
                      </c:pt>
                      <c:pt idx="349">
                        <c:v>40086</c:v>
                      </c:pt>
                      <c:pt idx="350">
                        <c:v>40117</c:v>
                      </c:pt>
                      <c:pt idx="351">
                        <c:v>40147</c:v>
                      </c:pt>
                      <c:pt idx="352">
                        <c:v>40178</c:v>
                      </c:pt>
                      <c:pt idx="353">
                        <c:v>40209</c:v>
                      </c:pt>
                      <c:pt idx="354">
                        <c:v>40237</c:v>
                      </c:pt>
                      <c:pt idx="355">
                        <c:v>40268</c:v>
                      </c:pt>
                      <c:pt idx="356">
                        <c:v>40298</c:v>
                      </c:pt>
                      <c:pt idx="357">
                        <c:v>40329</c:v>
                      </c:pt>
                      <c:pt idx="358">
                        <c:v>40359</c:v>
                      </c:pt>
                      <c:pt idx="359">
                        <c:v>40390</c:v>
                      </c:pt>
                      <c:pt idx="360">
                        <c:v>40421</c:v>
                      </c:pt>
                      <c:pt idx="361">
                        <c:v>40451</c:v>
                      </c:pt>
                      <c:pt idx="362">
                        <c:v>40482</c:v>
                      </c:pt>
                      <c:pt idx="363">
                        <c:v>40512</c:v>
                      </c:pt>
                      <c:pt idx="364">
                        <c:v>40543</c:v>
                      </c:pt>
                      <c:pt idx="365">
                        <c:v>40574</c:v>
                      </c:pt>
                      <c:pt idx="366">
                        <c:v>40602</c:v>
                      </c:pt>
                      <c:pt idx="367">
                        <c:v>40633</c:v>
                      </c:pt>
                      <c:pt idx="368">
                        <c:v>40663</c:v>
                      </c:pt>
                      <c:pt idx="369">
                        <c:v>40694</c:v>
                      </c:pt>
                      <c:pt idx="370">
                        <c:v>40724</c:v>
                      </c:pt>
                      <c:pt idx="371">
                        <c:v>40755</c:v>
                      </c:pt>
                      <c:pt idx="372">
                        <c:v>40786</c:v>
                      </c:pt>
                      <c:pt idx="373">
                        <c:v>40816</c:v>
                      </c:pt>
                      <c:pt idx="374">
                        <c:v>40847</c:v>
                      </c:pt>
                      <c:pt idx="375">
                        <c:v>40877</c:v>
                      </c:pt>
                      <c:pt idx="376">
                        <c:v>40908</c:v>
                      </c:pt>
                      <c:pt idx="377">
                        <c:v>40939</c:v>
                      </c:pt>
                      <c:pt idx="378">
                        <c:v>40968</c:v>
                      </c:pt>
                      <c:pt idx="379">
                        <c:v>40999</c:v>
                      </c:pt>
                      <c:pt idx="380">
                        <c:v>41029</c:v>
                      </c:pt>
                      <c:pt idx="381">
                        <c:v>41060</c:v>
                      </c:pt>
                      <c:pt idx="382">
                        <c:v>41090</c:v>
                      </c:pt>
                      <c:pt idx="383">
                        <c:v>41121</c:v>
                      </c:pt>
                      <c:pt idx="384">
                        <c:v>41152</c:v>
                      </c:pt>
                      <c:pt idx="385">
                        <c:v>41182</c:v>
                      </c:pt>
                      <c:pt idx="386">
                        <c:v>41213</c:v>
                      </c:pt>
                      <c:pt idx="387">
                        <c:v>41243</c:v>
                      </c:pt>
                      <c:pt idx="388">
                        <c:v>41274</c:v>
                      </c:pt>
                      <c:pt idx="389">
                        <c:v>41305</c:v>
                      </c:pt>
                      <c:pt idx="390">
                        <c:v>41333</c:v>
                      </c:pt>
                      <c:pt idx="391">
                        <c:v>41364</c:v>
                      </c:pt>
                      <c:pt idx="392">
                        <c:v>41394</c:v>
                      </c:pt>
                      <c:pt idx="393">
                        <c:v>41425</c:v>
                      </c:pt>
                      <c:pt idx="394">
                        <c:v>41455</c:v>
                      </c:pt>
                      <c:pt idx="395">
                        <c:v>41486</c:v>
                      </c:pt>
                      <c:pt idx="396">
                        <c:v>41517</c:v>
                      </c:pt>
                      <c:pt idx="397">
                        <c:v>41547</c:v>
                      </c:pt>
                      <c:pt idx="398">
                        <c:v>41578</c:v>
                      </c:pt>
                      <c:pt idx="399">
                        <c:v>41608</c:v>
                      </c:pt>
                      <c:pt idx="400">
                        <c:v>41639</c:v>
                      </c:pt>
                      <c:pt idx="401">
                        <c:v>41670</c:v>
                      </c:pt>
                      <c:pt idx="402">
                        <c:v>41698</c:v>
                      </c:pt>
                      <c:pt idx="403">
                        <c:v>41729</c:v>
                      </c:pt>
                      <c:pt idx="404">
                        <c:v>41759</c:v>
                      </c:pt>
                      <c:pt idx="405">
                        <c:v>41790</c:v>
                      </c:pt>
                      <c:pt idx="406">
                        <c:v>41820</c:v>
                      </c:pt>
                      <c:pt idx="407">
                        <c:v>41851</c:v>
                      </c:pt>
                      <c:pt idx="408">
                        <c:v>41882</c:v>
                      </c:pt>
                      <c:pt idx="409">
                        <c:v>41912</c:v>
                      </c:pt>
                      <c:pt idx="410">
                        <c:v>41943</c:v>
                      </c:pt>
                      <c:pt idx="411">
                        <c:v>41973</c:v>
                      </c:pt>
                      <c:pt idx="412">
                        <c:v>42004</c:v>
                      </c:pt>
                      <c:pt idx="413">
                        <c:v>42035</c:v>
                      </c:pt>
                      <c:pt idx="414">
                        <c:v>42063</c:v>
                      </c:pt>
                      <c:pt idx="415">
                        <c:v>42094</c:v>
                      </c:pt>
                      <c:pt idx="416">
                        <c:v>42124</c:v>
                      </c:pt>
                      <c:pt idx="417">
                        <c:v>42155</c:v>
                      </c:pt>
                      <c:pt idx="418">
                        <c:v>42185</c:v>
                      </c:pt>
                      <c:pt idx="419">
                        <c:v>42216</c:v>
                      </c:pt>
                      <c:pt idx="420">
                        <c:v>42247</c:v>
                      </c:pt>
                      <c:pt idx="421">
                        <c:v>42277</c:v>
                      </c:pt>
                      <c:pt idx="422">
                        <c:v>42308</c:v>
                      </c:pt>
                      <c:pt idx="423">
                        <c:v>42338</c:v>
                      </c:pt>
                      <c:pt idx="424">
                        <c:v>42369</c:v>
                      </c:pt>
                      <c:pt idx="425">
                        <c:v>42400</c:v>
                      </c:pt>
                      <c:pt idx="426">
                        <c:v>42429</c:v>
                      </c:pt>
                      <c:pt idx="427">
                        <c:v>42460</c:v>
                      </c:pt>
                      <c:pt idx="428">
                        <c:v>42490</c:v>
                      </c:pt>
                      <c:pt idx="429">
                        <c:v>42521</c:v>
                      </c:pt>
                      <c:pt idx="430">
                        <c:v>42551</c:v>
                      </c:pt>
                      <c:pt idx="431">
                        <c:v>42582</c:v>
                      </c:pt>
                      <c:pt idx="432">
                        <c:v>42613</c:v>
                      </c:pt>
                      <c:pt idx="433">
                        <c:v>42643</c:v>
                      </c:pt>
                      <c:pt idx="434">
                        <c:v>42674</c:v>
                      </c:pt>
                      <c:pt idx="435">
                        <c:v>42704</c:v>
                      </c:pt>
                      <c:pt idx="436">
                        <c:v>42735</c:v>
                      </c:pt>
                      <c:pt idx="437">
                        <c:v>42766</c:v>
                      </c:pt>
                      <c:pt idx="438">
                        <c:v>42794</c:v>
                      </c:pt>
                      <c:pt idx="439">
                        <c:v>42825</c:v>
                      </c:pt>
                      <c:pt idx="440">
                        <c:v>42855</c:v>
                      </c:pt>
                      <c:pt idx="441">
                        <c:v>42886</c:v>
                      </c:pt>
                      <c:pt idx="442">
                        <c:v>42916</c:v>
                      </c:pt>
                      <c:pt idx="443">
                        <c:v>42947</c:v>
                      </c:pt>
                      <c:pt idx="444">
                        <c:v>42978</c:v>
                      </c:pt>
                      <c:pt idx="445">
                        <c:v>43008</c:v>
                      </c:pt>
                      <c:pt idx="446">
                        <c:v>43039</c:v>
                      </c:pt>
                      <c:pt idx="447">
                        <c:v>43069</c:v>
                      </c:pt>
                      <c:pt idx="448">
                        <c:v>43100</c:v>
                      </c:pt>
                      <c:pt idx="449">
                        <c:v>43131</c:v>
                      </c:pt>
                      <c:pt idx="450">
                        <c:v>43159</c:v>
                      </c:pt>
                      <c:pt idx="451">
                        <c:v>43190</c:v>
                      </c:pt>
                      <c:pt idx="452">
                        <c:v>43220</c:v>
                      </c:pt>
                      <c:pt idx="453">
                        <c:v>43251</c:v>
                      </c:pt>
                      <c:pt idx="454">
                        <c:v>43281</c:v>
                      </c:pt>
                      <c:pt idx="455">
                        <c:v>43312</c:v>
                      </c:pt>
                      <c:pt idx="456">
                        <c:v>43343</c:v>
                      </c:pt>
                      <c:pt idx="457">
                        <c:v>43373</c:v>
                      </c:pt>
                      <c:pt idx="458">
                        <c:v>43404</c:v>
                      </c:pt>
                      <c:pt idx="459">
                        <c:v>43434</c:v>
                      </c:pt>
                      <c:pt idx="460">
                        <c:v>43465</c:v>
                      </c:pt>
                      <c:pt idx="461">
                        <c:v>43496</c:v>
                      </c:pt>
                      <c:pt idx="462">
                        <c:v>43524</c:v>
                      </c:pt>
                      <c:pt idx="463">
                        <c:v>43555</c:v>
                      </c:pt>
                      <c:pt idx="464">
                        <c:v>43585</c:v>
                      </c:pt>
                      <c:pt idx="465">
                        <c:v>43616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730-4297-97DC-D741928B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19960"/>
        <c:axId val="426423488"/>
      </c:lineChart>
      <c:catAx>
        <c:axId val="426419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3488"/>
        <c:crossesAt val="100"/>
        <c:auto val="1"/>
        <c:lblAlgn val="ctr"/>
        <c:lblOffset val="100"/>
        <c:noMultiLvlLbl val="1"/>
      </c:catAx>
      <c:valAx>
        <c:axId val="4264234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9960"/>
        <c:crosses val="autoZero"/>
        <c:crossBetween val="between"/>
      </c:valAx>
      <c:valAx>
        <c:axId val="426419568"/>
        <c:scaling>
          <c:orientation val="minMax"/>
          <c:max val="0.8"/>
          <c:min val="0.5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0352"/>
        <c:crosses val="max"/>
        <c:crossBetween val="between"/>
      </c:valAx>
      <c:catAx>
        <c:axId val="42642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64195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242</xdr:row>
      <xdr:rowOff>142875</xdr:rowOff>
    </xdr:from>
    <xdr:to>
      <xdr:col>9</xdr:col>
      <xdr:colOff>0</xdr:colOff>
      <xdr:row>257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319086</xdr:colOff>
      <xdr:row>131</xdr:row>
      <xdr:rowOff>66674</xdr:rowOff>
    </xdr:from>
    <xdr:to>
      <xdr:col>36</xdr:col>
      <xdr:colOff>476250</xdr:colOff>
      <xdr:row>151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152</xdr:row>
      <xdr:rowOff>9525</xdr:rowOff>
    </xdr:from>
    <xdr:to>
      <xdr:col>36</xdr:col>
      <xdr:colOff>509589</xdr:colOff>
      <xdr:row>171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104775</xdr:colOff>
      <xdr:row>113</xdr:row>
      <xdr:rowOff>76200</xdr:rowOff>
    </xdr:from>
    <xdr:to>
      <xdr:col>29</xdr:col>
      <xdr:colOff>357188</xdr:colOff>
      <xdr:row>129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97</xdr:row>
      <xdr:rowOff>0</xdr:rowOff>
    </xdr:from>
    <xdr:to>
      <xdr:col>29</xdr:col>
      <xdr:colOff>252413</xdr:colOff>
      <xdr:row>113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A1195"/>
  <sheetViews>
    <sheetView tabSelected="1" workbookViewId="0">
      <selection activeCell="Z1" sqref="Z1"/>
    </sheetView>
  </sheetViews>
  <sheetFormatPr defaultRowHeight="15" x14ac:dyDescent="0.25"/>
  <cols>
    <col min="1" max="1" width="10.42578125" bestFit="1" customWidth="1"/>
    <col min="2" max="2" width="15.7109375" customWidth="1"/>
    <col min="4" max="4" width="10.42578125" bestFit="1" customWidth="1"/>
    <col min="5" max="5" width="14.140625" customWidth="1"/>
    <col min="7" max="7" width="10.42578125" bestFit="1" customWidth="1"/>
    <col min="8" max="8" width="13.5703125" customWidth="1"/>
    <col min="10" max="10" width="10.42578125" bestFit="1" customWidth="1"/>
    <col min="11" max="11" width="13.5703125" customWidth="1"/>
    <col min="13" max="13" width="10.42578125" bestFit="1" customWidth="1"/>
    <col min="16" max="16" width="10.42578125" bestFit="1" customWidth="1"/>
    <col min="19" max="19" width="10.42578125" bestFit="1" customWidth="1"/>
    <col min="22" max="22" width="10.42578125" bestFit="1" customWidth="1"/>
    <col min="25" max="25" width="10.42578125" bestFit="1" customWidth="1"/>
    <col min="28" max="28" width="10.42578125" bestFit="1" customWidth="1"/>
    <col min="31" max="31" width="10.42578125" bestFit="1" customWidth="1"/>
    <col min="34" max="34" width="10.42578125" bestFit="1" customWidth="1"/>
    <col min="37" max="37" width="10.42578125" bestFit="1" customWidth="1"/>
    <col min="40" max="40" width="10.42578125" bestFit="1" customWidth="1"/>
    <col min="43" max="43" width="10.42578125" bestFit="1" customWidth="1"/>
    <col min="46" max="46" width="10.42578125" bestFit="1" customWidth="1"/>
    <col min="49" max="49" width="10.42578125" bestFit="1" customWidth="1"/>
    <col min="52" max="52" width="10.42578125" bestFit="1" customWidth="1"/>
  </cols>
  <sheetData>
    <row r="1" spans="1:53" ht="90" x14ac:dyDescent="0.25">
      <c r="B1" s="3" t="s">
        <v>1</v>
      </c>
      <c r="C1" s="4"/>
      <c r="D1" s="4"/>
      <c r="E1" s="3" t="s">
        <v>2</v>
      </c>
      <c r="F1" s="5"/>
      <c r="G1" s="5"/>
      <c r="H1" s="3" t="s">
        <v>3</v>
      </c>
      <c r="I1" s="4"/>
      <c r="J1" s="4"/>
      <c r="K1" s="3" t="s">
        <v>4</v>
      </c>
      <c r="L1" s="4"/>
      <c r="M1" s="4"/>
      <c r="N1" s="3" t="s">
        <v>5</v>
      </c>
      <c r="O1" s="4"/>
      <c r="P1" s="4"/>
      <c r="Q1" s="3" t="s">
        <v>6</v>
      </c>
      <c r="R1" s="4"/>
      <c r="S1" s="4"/>
      <c r="T1" s="3" t="s">
        <v>7</v>
      </c>
      <c r="U1" s="4"/>
      <c r="W1" s="6" t="s">
        <v>8</v>
      </c>
      <c r="Z1" s="6" t="s">
        <v>9</v>
      </c>
      <c r="AC1" s="6" t="s">
        <v>10</v>
      </c>
      <c r="AF1" s="6" t="s">
        <v>11</v>
      </c>
      <c r="AI1" s="7" t="s">
        <v>12</v>
      </c>
      <c r="AL1" s="7" t="s">
        <v>13</v>
      </c>
      <c r="AO1" s="7" t="s">
        <v>14</v>
      </c>
      <c r="AR1" s="7" t="s">
        <v>15</v>
      </c>
      <c r="AU1" s="7" t="s">
        <v>16</v>
      </c>
      <c r="AW1" t="s">
        <v>0</v>
      </c>
      <c r="AX1" s="7" t="s">
        <v>17</v>
      </c>
      <c r="BA1" t="s">
        <v>18</v>
      </c>
    </row>
    <row r="2" spans="1:53" x14ac:dyDescent="0.25">
      <c r="A2" s="1">
        <f>IFERROR(_xll.BDH("INJCJC INDEX","PX_LAST","1967-01-01",_xll.BToday(),"Period","M","cols=2;rows=638"),EOMONTH(A3,-1))</f>
        <v>24503</v>
      </c>
      <c r="B2">
        <v>204</v>
      </c>
      <c r="D2" s="1">
        <f>IFERROR(_xll.BDH("USWHMANS INDEX","PX_LAST","1940-01-01",_xll.BToday(),"Period","M","cols=2;rows=866"),EOMONTH(D3,-1))</f>
        <v>17563</v>
      </c>
      <c r="E2">
        <v>40.5</v>
      </c>
      <c r="G2" s="1">
        <f>IFERROR(_xll.BDH("NAPMNEWO INDEX","PX_LAST","1948-01-01",_xll.BToday(),"Period","M","cols=2;rows=866"),EOMONTH(G3,-1))</f>
        <v>17563</v>
      </c>
      <c r="H2">
        <v>53.3</v>
      </c>
      <c r="J2" s="1">
        <f>IFERROR(_xll.BDH("NHSPS1 INDEX","PX_LAST","1959-01-01",_xll.BToday(),"Period","M","cols=2;rows=733"),EOMONTH(J3,-1))</f>
        <v>21581</v>
      </c>
      <c r="K2">
        <v>1336</v>
      </c>
      <c r="M2" s="1">
        <f>IFERROR(_xll.BDH("USGG10YR INDEX","PX_LAST","1962-01-01",_xll.BToday(),"Period","M","cols=2;rows=698"),EOMONTH(M3,-1))</f>
        <v>22677</v>
      </c>
      <c r="N2">
        <v>4.1020000000000003</v>
      </c>
      <c r="P2" s="1">
        <f>IFERROR(_xll.BDH("FEDL01 INDEX","PX_LAST","1962-01-01",_xll.BToday(),"Period","M","cols=2;rows=698"),EOMONTH(P3,-1))</f>
        <v>22677</v>
      </c>
      <c r="Q2">
        <v>2.15</v>
      </c>
      <c r="S2" s="1">
        <f>IFERROR(_xll.BDH("M2 INDEX","PX_LAST","1959-01-01",_xll.BToday(),"Period","M","cols=2;rows=734"),EOMONTH(S3,-1))</f>
        <v>21581</v>
      </c>
      <c r="T2">
        <v>286.60000000000002</v>
      </c>
      <c r="V2" s="1">
        <f>IFERROR(_xll.BDH("NFP T INDEX","PX_LAST","1940-01-01",_xll.BToday(),"cols=2;rows=962"),EOMONTH(V3,-1))</f>
        <v>14641</v>
      </c>
      <c r="W2">
        <v>31603</v>
      </c>
      <c r="Y2" s="1">
        <f>IFERROR(_xll.BDH("PITLYOY INDEX","PX_LAST","1959-01-01",_xll.BToday(),"cols=2;rows=733"),EOMONTH(Y3,-1))</f>
        <v>21581</v>
      </c>
      <c r="Z2">
        <v>10.7</v>
      </c>
      <c r="AB2" s="1">
        <f>IFERROR(_xll.BDH("IP  YOY INDEX","PX_LAST","1940-01-01",_xll.BToday(),"cols=2;rows=961"),EOMONTH(AB3,-1))</f>
        <v>14641</v>
      </c>
      <c r="AC2">
        <v>20.99</v>
      </c>
      <c r="AE2" s="1">
        <f>IFERROR(_xll.BDH("MTSLYOY INDEX","PX_LAST","1950-01-01",_xll.BToday(),"cols=2;rows=840"),EOMONTH(AE3,-1))</f>
        <v>18294</v>
      </c>
      <c r="AF2">
        <v>-4.0999999999999996</v>
      </c>
      <c r="AH2" s="1">
        <f>IFERROR(_xll.BDH("USDUMEAN INDEX","PX_LAST","1950-01-01",_xll.BToday(),"Direction","V","Period","M","Dates","S","cols=2;rows=842"),EOMONTH(AH3,-1))</f>
        <v>18294</v>
      </c>
      <c r="AI2">
        <v>11.3</v>
      </c>
      <c r="AK2" s="1">
        <f>IFERROR(_xll.BDH("LAGIISR Index","PX_LAST","1950-01-01",_xll.BToday(),"Direction","V","Period","M","Dates","S","cols=2;rows=733"),EOMONTH(AK3,-1))</f>
        <v>21581</v>
      </c>
      <c r="AL2">
        <v>1.1919999999999999</v>
      </c>
      <c r="AN2" s="1">
        <f>IFERROR(_xll.BDH("LAGIPRIM INDEX","PX_LAST","1950-01-01",_xll.BToday(),"Direction","V","Period","M","Dates","S","cols=2;rows=841"),EOMONTH(AN3,-1))</f>
        <v>18294</v>
      </c>
      <c r="AO2">
        <v>2</v>
      </c>
      <c r="AQ2" s="1">
        <f>IFERROR(_xll.BDH("CCOSTOT INDEX","PX_LAST","1945-01-01",_xll.BToday(),"Direction","V","Period","M","Dates","S","cols=2;rows=901"),EOMONTH(AQ3,-1))</f>
        <v>16468</v>
      </c>
      <c r="AR2">
        <v>5.6</v>
      </c>
      <c r="AT2" s="1">
        <f>IFERROR(_xll.BDH("LAGICRED INDEX","PX_LAST","1959-01-01",_xll.BToday(),"Direction","V","Period","M","Dates","S","cols=2;rows=733"),EOMONTH(AT3,-1))</f>
        <v>21581</v>
      </c>
      <c r="AU2">
        <v>12.5</v>
      </c>
      <c r="AW2" s="1">
        <f>IFERROR(_xll.BDH("LAGICPI INDEX","PX_LAST","1957-01-01",_xll.BToday(),"Direction","V","Period","M","Dates","S","cols=2;rows=757"),EOMONTH(AW3,-1))</f>
        <v>20851</v>
      </c>
      <c r="AX2">
        <v>4.8</v>
      </c>
      <c r="AZ2" s="1">
        <f>IFERROR(_xll.BDH("USRINDEX Index","PX_LAST","1940-12-31",_xll.BToday(),"Period","M","cols=2;rows=951"),EOMONTH(AZ3,-1))</f>
        <v>14976</v>
      </c>
      <c r="BA2">
        <v>0</v>
      </c>
    </row>
    <row r="3" spans="1:53" x14ac:dyDescent="0.25">
      <c r="A3" s="2">
        <v>24531</v>
      </c>
      <c r="B3">
        <v>242</v>
      </c>
      <c r="D3" s="2">
        <v>17592</v>
      </c>
      <c r="E3">
        <v>40.200000000000003</v>
      </c>
      <c r="G3" s="2">
        <v>17592</v>
      </c>
      <c r="H3">
        <v>51.1</v>
      </c>
      <c r="J3" s="2">
        <v>21609</v>
      </c>
      <c r="K3">
        <v>1317</v>
      </c>
      <c r="M3" s="2">
        <v>22705</v>
      </c>
      <c r="N3">
        <v>4.0019999999999998</v>
      </c>
      <c r="P3" s="2">
        <v>22705</v>
      </c>
      <c r="Q3">
        <v>2.37</v>
      </c>
      <c r="S3" s="2">
        <v>21609</v>
      </c>
      <c r="T3">
        <v>287.7</v>
      </c>
      <c r="V3" s="2">
        <v>14670</v>
      </c>
      <c r="W3">
        <v>31715</v>
      </c>
      <c r="Y3" s="2">
        <v>21609</v>
      </c>
      <c r="Z3">
        <v>11.4</v>
      </c>
      <c r="AB3" s="2">
        <v>14670</v>
      </c>
      <c r="AC3">
        <v>16.29</v>
      </c>
      <c r="AE3" s="2">
        <v>18322</v>
      </c>
      <c r="AF3">
        <v>-0.8</v>
      </c>
      <c r="AH3" s="2">
        <v>18322</v>
      </c>
      <c r="AI3">
        <v>11.8</v>
      </c>
      <c r="AK3" s="2">
        <v>21609</v>
      </c>
      <c r="AL3">
        <v>1.179</v>
      </c>
      <c r="AN3" s="2">
        <v>18322</v>
      </c>
      <c r="AO3">
        <v>2</v>
      </c>
      <c r="AQ3" s="2">
        <v>16496</v>
      </c>
      <c r="AR3">
        <v>5.57</v>
      </c>
      <c r="AT3" s="2">
        <v>21609</v>
      </c>
      <c r="AU3">
        <v>12.58</v>
      </c>
      <c r="AW3" s="2">
        <v>20879</v>
      </c>
      <c r="AX3">
        <v>3.8</v>
      </c>
      <c r="AZ3" s="2">
        <v>15007</v>
      </c>
      <c r="BA3">
        <v>0</v>
      </c>
    </row>
    <row r="4" spans="1:53" x14ac:dyDescent="0.25">
      <c r="A4" s="2">
        <v>24562</v>
      </c>
      <c r="B4">
        <v>259</v>
      </c>
      <c r="D4" s="2">
        <v>17623</v>
      </c>
      <c r="E4">
        <v>40.4</v>
      </c>
      <c r="G4" s="2">
        <v>17623</v>
      </c>
      <c r="H4">
        <v>43.9</v>
      </c>
      <c r="J4" s="2">
        <v>21640</v>
      </c>
      <c r="K4">
        <v>1254</v>
      </c>
      <c r="M4" s="2">
        <v>22735</v>
      </c>
      <c r="N4">
        <v>3.8620000000000001</v>
      </c>
      <c r="P4" s="2">
        <v>22736</v>
      </c>
      <c r="Q4">
        <v>2.85</v>
      </c>
      <c r="S4" s="2">
        <v>21640</v>
      </c>
      <c r="T4">
        <v>289.2</v>
      </c>
      <c r="V4" s="2">
        <v>14701</v>
      </c>
      <c r="W4">
        <v>31825</v>
      </c>
      <c r="Y4" s="2">
        <v>21640</v>
      </c>
      <c r="Z4">
        <v>11.6</v>
      </c>
      <c r="AB4" s="2">
        <v>14701</v>
      </c>
      <c r="AC4">
        <v>13.21</v>
      </c>
      <c r="AE4" s="2">
        <v>18353</v>
      </c>
      <c r="AF4">
        <v>1.2</v>
      </c>
      <c r="AH4" s="2">
        <v>18353</v>
      </c>
      <c r="AI4">
        <v>12.4</v>
      </c>
      <c r="AK4" s="2">
        <v>21640</v>
      </c>
      <c r="AL4">
        <v>1.175</v>
      </c>
      <c r="AN4" s="2">
        <v>18353</v>
      </c>
      <c r="AO4">
        <v>2</v>
      </c>
      <c r="AQ4" s="2">
        <v>16527</v>
      </c>
      <c r="AR4">
        <v>5.67</v>
      </c>
      <c r="AT4" s="2">
        <v>21640</v>
      </c>
      <c r="AU4">
        <v>12.61</v>
      </c>
      <c r="AW4" s="2">
        <v>20910</v>
      </c>
      <c r="AX4">
        <v>4.8</v>
      </c>
      <c r="AZ4" s="2">
        <v>15035</v>
      </c>
      <c r="BA4">
        <v>0</v>
      </c>
    </row>
    <row r="5" spans="1:53" x14ac:dyDescent="0.25">
      <c r="A5" s="2">
        <v>24590</v>
      </c>
      <c r="B5">
        <v>255</v>
      </c>
      <c r="D5" s="2">
        <v>17653</v>
      </c>
      <c r="E5">
        <v>40.1</v>
      </c>
      <c r="G5" s="2">
        <v>17653</v>
      </c>
      <c r="H5">
        <v>44.5</v>
      </c>
      <c r="J5" s="2">
        <v>21670</v>
      </c>
      <c r="K5">
        <v>1282</v>
      </c>
      <c r="M5" s="2">
        <v>22766</v>
      </c>
      <c r="N5">
        <v>3.8620000000000001</v>
      </c>
      <c r="P5" s="2">
        <v>22766</v>
      </c>
      <c r="Q5">
        <v>2.7800000000000002</v>
      </c>
      <c r="S5" s="2">
        <v>21670</v>
      </c>
      <c r="T5">
        <v>290.10000000000002</v>
      </c>
      <c r="V5" s="2">
        <v>14731</v>
      </c>
      <c r="W5">
        <v>31701</v>
      </c>
      <c r="Y5" s="2">
        <v>21670</v>
      </c>
      <c r="Z5">
        <v>12.8</v>
      </c>
      <c r="AB5" s="2">
        <v>14731</v>
      </c>
      <c r="AC5">
        <v>15.91</v>
      </c>
      <c r="AE5" s="2">
        <v>18383</v>
      </c>
      <c r="AF5">
        <v>3.7</v>
      </c>
      <c r="AH5" s="2">
        <v>18383</v>
      </c>
      <c r="AI5">
        <v>12.6</v>
      </c>
      <c r="AK5" s="2">
        <v>21670</v>
      </c>
      <c r="AL5">
        <v>1.179</v>
      </c>
      <c r="AN5" s="2">
        <v>18383</v>
      </c>
      <c r="AO5">
        <v>2</v>
      </c>
      <c r="AQ5" s="2">
        <v>16557</v>
      </c>
      <c r="AR5">
        <v>5.58</v>
      </c>
      <c r="AT5" s="2">
        <v>21670</v>
      </c>
      <c r="AU5">
        <v>12.62</v>
      </c>
      <c r="AW5" s="2">
        <v>20940</v>
      </c>
      <c r="AX5">
        <v>4.8</v>
      </c>
      <c r="AZ5" s="2">
        <v>15066</v>
      </c>
      <c r="BA5">
        <v>0</v>
      </c>
    </row>
    <row r="6" spans="1:53" x14ac:dyDescent="0.25">
      <c r="A6" s="2">
        <v>24623</v>
      </c>
      <c r="B6">
        <v>228</v>
      </c>
      <c r="D6" s="2">
        <v>17684</v>
      </c>
      <c r="E6">
        <v>40.200000000000003</v>
      </c>
      <c r="G6" s="2">
        <v>17684</v>
      </c>
      <c r="H6">
        <v>51.2</v>
      </c>
      <c r="J6" s="2">
        <v>21701</v>
      </c>
      <c r="K6">
        <v>1213</v>
      </c>
      <c r="M6" s="2">
        <v>22797</v>
      </c>
      <c r="N6">
        <v>3.9020000000000001</v>
      </c>
      <c r="P6" s="2">
        <v>22797</v>
      </c>
      <c r="Q6">
        <v>2.36</v>
      </c>
      <c r="S6" s="2">
        <v>21701</v>
      </c>
      <c r="T6">
        <v>292.2</v>
      </c>
      <c r="V6" s="2">
        <v>14762</v>
      </c>
      <c r="W6">
        <v>31879</v>
      </c>
      <c r="Y6" s="2">
        <v>21701</v>
      </c>
      <c r="Z6">
        <v>13.2</v>
      </c>
      <c r="AB6" s="2">
        <v>14762</v>
      </c>
      <c r="AC6">
        <v>19.77</v>
      </c>
      <c r="AE6" s="2">
        <v>18414</v>
      </c>
      <c r="AF6">
        <v>9.5</v>
      </c>
      <c r="AH6" s="2">
        <v>18414</v>
      </c>
      <c r="AI6">
        <v>12.7</v>
      </c>
      <c r="AK6" s="2">
        <v>21701</v>
      </c>
      <c r="AL6">
        <v>1.167</v>
      </c>
      <c r="AN6" s="2">
        <v>18414</v>
      </c>
      <c r="AO6">
        <v>2</v>
      </c>
      <c r="AQ6" s="2">
        <v>16588</v>
      </c>
      <c r="AR6">
        <v>5.61</v>
      </c>
      <c r="AT6" s="2">
        <v>21701</v>
      </c>
      <c r="AU6">
        <v>12.68</v>
      </c>
      <c r="AW6" s="2">
        <v>20971</v>
      </c>
      <c r="AX6">
        <v>4.8</v>
      </c>
      <c r="AZ6" s="2">
        <v>15096</v>
      </c>
      <c r="BA6">
        <v>0</v>
      </c>
    </row>
    <row r="7" spans="1:53" x14ac:dyDescent="0.25">
      <c r="A7" s="2">
        <v>24653</v>
      </c>
      <c r="B7">
        <v>209</v>
      </c>
      <c r="D7" s="2">
        <v>17714</v>
      </c>
      <c r="E7">
        <v>40.299999999999997</v>
      </c>
      <c r="G7" s="2">
        <v>17714</v>
      </c>
      <c r="H7">
        <v>58.1</v>
      </c>
      <c r="J7" s="2">
        <v>21731</v>
      </c>
      <c r="K7">
        <v>1203</v>
      </c>
      <c r="M7" s="2">
        <v>22826</v>
      </c>
      <c r="N7">
        <v>4.0019999999999998</v>
      </c>
      <c r="P7" s="2">
        <v>22827</v>
      </c>
      <c r="Q7">
        <v>2.68</v>
      </c>
      <c r="S7" s="2">
        <v>21731</v>
      </c>
      <c r="T7">
        <v>294.10000000000002</v>
      </c>
      <c r="V7" s="2">
        <v>14792</v>
      </c>
      <c r="W7">
        <v>31977</v>
      </c>
      <c r="Y7" s="2">
        <v>21731</v>
      </c>
      <c r="Z7">
        <v>13.3</v>
      </c>
      <c r="AB7" s="2">
        <v>14792</v>
      </c>
      <c r="AC7">
        <v>20.82</v>
      </c>
      <c r="AE7" s="2">
        <v>18444</v>
      </c>
      <c r="AF7">
        <v>14.3</v>
      </c>
      <c r="AH7" s="2">
        <v>18444</v>
      </c>
      <c r="AI7">
        <v>13.1</v>
      </c>
      <c r="AK7" s="2">
        <v>21731</v>
      </c>
      <c r="AL7">
        <v>1.1719999999999999</v>
      </c>
      <c r="AN7" s="2">
        <v>18444</v>
      </c>
      <c r="AO7">
        <v>2</v>
      </c>
      <c r="AQ7" s="2">
        <v>16618</v>
      </c>
      <c r="AR7">
        <v>5.7</v>
      </c>
      <c r="AT7" s="2">
        <v>21731</v>
      </c>
      <c r="AU7">
        <v>12.77</v>
      </c>
      <c r="AW7" s="2">
        <v>21001</v>
      </c>
      <c r="AX7">
        <v>4.7</v>
      </c>
      <c r="AZ7" s="2">
        <v>15127</v>
      </c>
      <c r="BA7">
        <v>0</v>
      </c>
    </row>
    <row r="8" spans="1:53" x14ac:dyDescent="0.25">
      <c r="A8" s="2">
        <v>24684</v>
      </c>
      <c r="B8">
        <v>209</v>
      </c>
      <c r="D8" s="2">
        <v>17745</v>
      </c>
      <c r="E8">
        <v>40.200000000000003</v>
      </c>
      <c r="G8" s="2">
        <v>17745</v>
      </c>
      <c r="H8">
        <v>50.4</v>
      </c>
      <c r="J8" s="2">
        <v>21762</v>
      </c>
      <c r="K8">
        <v>1256</v>
      </c>
      <c r="M8" s="2">
        <v>22858</v>
      </c>
      <c r="N8">
        <v>4.0419999999999998</v>
      </c>
      <c r="P8" s="2">
        <v>22858</v>
      </c>
      <c r="Q8">
        <v>2.71</v>
      </c>
      <c r="S8" s="2">
        <v>21762</v>
      </c>
      <c r="T8">
        <v>295.2</v>
      </c>
      <c r="V8" s="2">
        <v>14823</v>
      </c>
      <c r="W8">
        <v>31942</v>
      </c>
      <c r="Y8" s="2">
        <v>21762</v>
      </c>
      <c r="Z8">
        <v>11.4</v>
      </c>
      <c r="AB8" s="2">
        <v>14823</v>
      </c>
      <c r="AC8">
        <v>18.77</v>
      </c>
      <c r="AE8" s="2">
        <v>18475</v>
      </c>
      <c r="AF8">
        <v>27.2</v>
      </c>
      <c r="AH8" s="2">
        <v>18475</v>
      </c>
      <c r="AI8">
        <v>12.5</v>
      </c>
      <c r="AK8" s="2">
        <v>21762</v>
      </c>
      <c r="AL8">
        <v>1.1859999999999999</v>
      </c>
      <c r="AN8" s="2">
        <v>18475</v>
      </c>
      <c r="AO8">
        <v>2</v>
      </c>
      <c r="AQ8" s="2">
        <v>16649</v>
      </c>
      <c r="AR8">
        <v>5.75</v>
      </c>
      <c r="AT8" s="2">
        <v>21762</v>
      </c>
      <c r="AU8">
        <v>12.92</v>
      </c>
      <c r="AW8" s="2">
        <v>21032</v>
      </c>
      <c r="AX8">
        <v>3.8</v>
      </c>
      <c r="AZ8" s="2">
        <v>15157</v>
      </c>
      <c r="BA8">
        <v>0</v>
      </c>
    </row>
    <row r="9" spans="1:53" x14ac:dyDescent="0.25">
      <c r="A9" s="2">
        <v>24715</v>
      </c>
      <c r="B9">
        <v>213</v>
      </c>
      <c r="D9" s="2">
        <v>17776</v>
      </c>
      <c r="E9">
        <v>40.200000000000003</v>
      </c>
      <c r="G9" s="2">
        <v>17776</v>
      </c>
      <c r="H9">
        <v>46</v>
      </c>
      <c r="J9" s="2">
        <v>21793</v>
      </c>
      <c r="K9">
        <v>1193</v>
      </c>
      <c r="M9" s="2">
        <v>22889</v>
      </c>
      <c r="N9">
        <v>3.9619999999999997</v>
      </c>
      <c r="P9" s="2">
        <v>22889</v>
      </c>
      <c r="Q9">
        <v>2.93</v>
      </c>
      <c r="S9" s="2">
        <v>21793</v>
      </c>
      <c r="T9">
        <v>296.39999999999998</v>
      </c>
      <c r="V9" s="2">
        <v>14854</v>
      </c>
      <c r="W9">
        <v>32352</v>
      </c>
      <c r="Y9" s="2">
        <v>21793</v>
      </c>
      <c r="Z9">
        <v>11</v>
      </c>
      <c r="AB9" s="2">
        <v>14854</v>
      </c>
      <c r="AC9">
        <v>17.79</v>
      </c>
      <c r="AE9" s="2">
        <v>18506</v>
      </c>
      <c r="AF9">
        <v>28.5</v>
      </c>
      <c r="AH9" s="2">
        <v>18506</v>
      </c>
      <c r="AI9">
        <v>12.2</v>
      </c>
      <c r="AK9" s="2">
        <v>21793</v>
      </c>
      <c r="AL9">
        <v>1.2190000000000001</v>
      </c>
      <c r="AN9" s="2">
        <v>18506</v>
      </c>
      <c r="AO9">
        <v>2</v>
      </c>
      <c r="AQ9" s="2">
        <v>16680</v>
      </c>
      <c r="AR9">
        <v>5.77</v>
      </c>
      <c r="AT9" s="2">
        <v>21793</v>
      </c>
      <c r="AU9">
        <v>13.14</v>
      </c>
      <c r="AW9" s="2">
        <v>21063</v>
      </c>
      <c r="AX9">
        <v>4.7</v>
      </c>
      <c r="AZ9" s="2">
        <v>15188</v>
      </c>
      <c r="BA9">
        <v>0</v>
      </c>
    </row>
    <row r="10" spans="1:53" x14ac:dyDescent="0.25">
      <c r="A10" s="2">
        <v>24744</v>
      </c>
      <c r="B10">
        <v>204</v>
      </c>
      <c r="D10" s="2">
        <v>17806</v>
      </c>
      <c r="E10">
        <v>40.1</v>
      </c>
      <c r="G10" s="2">
        <v>17806</v>
      </c>
      <c r="H10">
        <v>40.6</v>
      </c>
      <c r="J10" s="2">
        <v>21823</v>
      </c>
      <c r="K10">
        <v>1275</v>
      </c>
      <c r="M10" s="2">
        <v>22917</v>
      </c>
      <c r="N10">
        <v>3.9420000000000002</v>
      </c>
      <c r="P10" s="2">
        <v>22919</v>
      </c>
      <c r="Q10">
        <v>2.9</v>
      </c>
      <c r="S10" s="2">
        <v>21823</v>
      </c>
      <c r="T10">
        <v>296.7</v>
      </c>
      <c r="V10" s="2">
        <v>14884</v>
      </c>
      <c r="W10">
        <v>32810</v>
      </c>
      <c r="Y10" s="2">
        <v>21823</v>
      </c>
      <c r="Z10">
        <v>10.7</v>
      </c>
      <c r="AB10" s="2">
        <v>14884</v>
      </c>
      <c r="AC10">
        <v>13.42</v>
      </c>
      <c r="AE10" s="2">
        <v>18536</v>
      </c>
      <c r="AF10">
        <v>20</v>
      </c>
      <c r="AH10" s="2">
        <v>18536</v>
      </c>
      <c r="AI10">
        <v>12.2</v>
      </c>
      <c r="AK10" s="2">
        <v>21823</v>
      </c>
      <c r="AL10">
        <v>1.218</v>
      </c>
      <c r="AN10" s="2">
        <v>18536</v>
      </c>
      <c r="AO10">
        <v>2.08</v>
      </c>
      <c r="AQ10" s="2">
        <v>16710</v>
      </c>
      <c r="AR10">
        <v>5.76</v>
      </c>
      <c r="AT10" s="2">
        <v>21823</v>
      </c>
      <c r="AU10">
        <v>13.25</v>
      </c>
      <c r="AW10" s="2">
        <v>21093</v>
      </c>
      <c r="AX10">
        <v>3.7</v>
      </c>
      <c r="AZ10" s="2">
        <v>15219</v>
      </c>
      <c r="BA10">
        <v>0</v>
      </c>
    </row>
    <row r="11" spans="1:53" x14ac:dyDescent="0.25">
      <c r="A11" s="2">
        <v>24776</v>
      </c>
      <c r="B11">
        <v>207</v>
      </c>
      <c r="D11" s="2">
        <v>17837</v>
      </c>
      <c r="E11">
        <v>39.799999999999997</v>
      </c>
      <c r="G11" s="2">
        <v>17837</v>
      </c>
      <c r="H11">
        <v>52.1</v>
      </c>
      <c r="J11" s="2">
        <v>21854</v>
      </c>
      <c r="K11">
        <v>1043</v>
      </c>
      <c r="M11" s="2">
        <v>22950</v>
      </c>
      <c r="N11">
        <v>3.9220000000000002</v>
      </c>
      <c r="P11" s="2">
        <v>22950</v>
      </c>
      <c r="Q11">
        <v>2.9</v>
      </c>
      <c r="S11" s="2">
        <v>21854</v>
      </c>
      <c r="T11">
        <v>296.5</v>
      </c>
      <c r="V11" s="2">
        <v>14915</v>
      </c>
      <c r="W11">
        <v>33267</v>
      </c>
      <c r="Y11" s="2">
        <v>21854</v>
      </c>
      <c r="Z11">
        <v>10.9</v>
      </c>
      <c r="AB11" s="2">
        <v>14915</v>
      </c>
      <c r="AC11">
        <v>9.58</v>
      </c>
      <c r="AE11" s="2">
        <v>18567</v>
      </c>
      <c r="AF11">
        <v>23.5</v>
      </c>
      <c r="AH11" s="2">
        <v>18567</v>
      </c>
      <c r="AI11">
        <v>12.3</v>
      </c>
      <c r="AK11" s="2">
        <v>21854</v>
      </c>
      <c r="AL11">
        <v>1.2190000000000001</v>
      </c>
      <c r="AN11" s="2">
        <v>18567</v>
      </c>
      <c r="AO11">
        <v>2.25</v>
      </c>
      <c r="AQ11" s="2">
        <v>16741</v>
      </c>
      <c r="AR11">
        <v>5.93</v>
      </c>
      <c r="AT11" s="2">
        <v>21854</v>
      </c>
      <c r="AU11">
        <v>13.37</v>
      </c>
      <c r="AW11" s="2">
        <v>21124</v>
      </c>
      <c r="AX11">
        <v>4.7</v>
      </c>
      <c r="AZ11" s="2">
        <v>15249</v>
      </c>
      <c r="BA11">
        <v>0</v>
      </c>
    </row>
    <row r="12" spans="1:53" x14ac:dyDescent="0.25">
      <c r="A12" s="2">
        <v>24806</v>
      </c>
      <c r="B12">
        <v>191</v>
      </c>
      <c r="D12" s="2">
        <v>17867</v>
      </c>
      <c r="E12">
        <v>39.799999999999997</v>
      </c>
      <c r="G12" s="2">
        <v>17867</v>
      </c>
      <c r="H12">
        <v>43.2</v>
      </c>
      <c r="J12" s="2">
        <v>21884</v>
      </c>
      <c r="K12">
        <v>1163</v>
      </c>
      <c r="M12" s="2">
        <v>22980</v>
      </c>
      <c r="N12">
        <v>3.9220000000000002</v>
      </c>
      <c r="P12" s="2">
        <v>22980</v>
      </c>
      <c r="Q12">
        <v>2.94</v>
      </c>
      <c r="S12" s="2">
        <v>21884</v>
      </c>
      <c r="T12">
        <v>297.10000000000002</v>
      </c>
      <c r="V12" s="2">
        <v>14945</v>
      </c>
      <c r="W12">
        <v>33669</v>
      </c>
      <c r="Y12" s="2">
        <v>21884</v>
      </c>
      <c r="Z12">
        <v>10.5</v>
      </c>
      <c r="AB12" s="2">
        <v>14945</v>
      </c>
      <c r="AC12">
        <v>9.35</v>
      </c>
      <c r="AE12" s="2">
        <v>18597</v>
      </c>
      <c r="AF12">
        <v>19.899999999999999</v>
      </c>
      <c r="AH12" s="2">
        <v>18597</v>
      </c>
      <c r="AI12">
        <v>10.7</v>
      </c>
      <c r="AK12" s="2">
        <v>21884</v>
      </c>
      <c r="AL12">
        <v>1.2190000000000001</v>
      </c>
      <c r="AN12" s="2">
        <v>18597</v>
      </c>
      <c r="AO12">
        <v>2.25</v>
      </c>
      <c r="AQ12" s="2">
        <v>16771</v>
      </c>
      <c r="AR12">
        <v>6.1</v>
      </c>
      <c r="AT12" s="2">
        <v>21884</v>
      </c>
      <c r="AU12">
        <v>13.37</v>
      </c>
      <c r="AW12" s="2">
        <v>21154</v>
      </c>
      <c r="AX12">
        <v>4.7</v>
      </c>
      <c r="AZ12" s="2">
        <v>15280</v>
      </c>
      <c r="BA12">
        <v>0</v>
      </c>
    </row>
    <row r="13" spans="1:53" x14ac:dyDescent="0.25">
      <c r="A13" s="2">
        <v>24835</v>
      </c>
      <c r="B13">
        <v>216</v>
      </c>
      <c r="D13" s="2">
        <v>17898</v>
      </c>
      <c r="E13">
        <v>39.6</v>
      </c>
      <c r="G13" s="2">
        <v>17898</v>
      </c>
      <c r="H13">
        <v>34.5</v>
      </c>
      <c r="J13" s="2">
        <v>21915</v>
      </c>
      <c r="K13">
        <v>1410</v>
      </c>
      <c r="M13" s="2">
        <v>23011</v>
      </c>
      <c r="N13">
        <v>3.8519999999999999</v>
      </c>
      <c r="P13" s="2">
        <v>23011</v>
      </c>
      <c r="Q13">
        <v>2.93</v>
      </c>
      <c r="S13" s="2">
        <v>21915</v>
      </c>
      <c r="T13">
        <v>297.8</v>
      </c>
      <c r="V13" s="2">
        <v>14976</v>
      </c>
      <c r="W13">
        <v>34174</v>
      </c>
      <c r="Y13" s="2">
        <v>21915</v>
      </c>
      <c r="Z13">
        <v>11.2</v>
      </c>
      <c r="AB13" s="2">
        <v>14976</v>
      </c>
      <c r="AC13">
        <v>13.08</v>
      </c>
      <c r="AE13" s="2">
        <v>18628</v>
      </c>
      <c r="AF13">
        <v>30.7</v>
      </c>
      <c r="AH13" s="2">
        <v>18628</v>
      </c>
      <c r="AI13">
        <v>10.7</v>
      </c>
      <c r="AK13" s="2">
        <v>21915</v>
      </c>
      <c r="AL13">
        <v>1.2010000000000001</v>
      </c>
      <c r="AN13" s="2">
        <v>18628</v>
      </c>
      <c r="AO13">
        <v>2.25</v>
      </c>
      <c r="AQ13" s="2">
        <v>16802</v>
      </c>
      <c r="AR13">
        <v>6.57</v>
      </c>
      <c r="AT13" s="2">
        <v>21915</v>
      </c>
      <c r="AU13">
        <v>13.51</v>
      </c>
      <c r="AW13" s="2">
        <v>21185</v>
      </c>
      <c r="AX13">
        <v>3.7</v>
      </c>
      <c r="AZ13" s="2">
        <v>15310</v>
      </c>
      <c r="BA13">
        <v>0</v>
      </c>
    </row>
    <row r="14" spans="1:53" x14ac:dyDescent="0.25">
      <c r="A14" s="2">
        <v>24868</v>
      </c>
      <c r="B14">
        <v>198</v>
      </c>
      <c r="D14" s="2">
        <v>17929</v>
      </c>
      <c r="E14">
        <v>39.4</v>
      </c>
      <c r="G14" s="2">
        <v>17929</v>
      </c>
      <c r="H14">
        <v>31.4</v>
      </c>
      <c r="J14" s="2">
        <v>21946</v>
      </c>
      <c r="K14">
        <v>1211</v>
      </c>
      <c r="M14" s="2">
        <v>23042</v>
      </c>
      <c r="N14">
        <v>3.8719999999999999</v>
      </c>
      <c r="P14" s="2">
        <v>23042</v>
      </c>
      <c r="Q14">
        <v>2.92</v>
      </c>
      <c r="S14" s="2">
        <v>21946</v>
      </c>
      <c r="T14">
        <v>298.2</v>
      </c>
      <c r="V14" s="2">
        <v>15007</v>
      </c>
      <c r="W14">
        <v>34481</v>
      </c>
      <c r="Y14" s="2">
        <v>21946</v>
      </c>
      <c r="Z14">
        <v>6.1</v>
      </c>
      <c r="AB14" s="2">
        <v>15007</v>
      </c>
      <c r="AC14">
        <v>17.350000000000001</v>
      </c>
      <c r="AE14" s="2">
        <v>18659</v>
      </c>
      <c r="AF14">
        <v>34.5</v>
      </c>
      <c r="AH14" s="2">
        <v>18659</v>
      </c>
      <c r="AI14">
        <v>10.6</v>
      </c>
      <c r="AK14" s="2">
        <v>21946</v>
      </c>
      <c r="AL14">
        <v>1.2010000000000001</v>
      </c>
      <c r="AN14" s="2">
        <v>18659</v>
      </c>
      <c r="AO14">
        <v>2.44</v>
      </c>
      <c r="AQ14" s="2">
        <v>16833</v>
      </c>
      <c r="AR14">
        <v>6.5</v>
      </c>
      <c r="AT14" s="2">
        <v>21946</v>
      </c>
      <c r="AU14">
        <v>13.48</v>
      </c>
      <c r="AW14" s="2">
        <v>21216</v>
      </c>
      <c r="AX14">
        <v>4.5999999999999996</v>
      </c>
      <c r="AZ14" s="2">
        <v>15341</v>
      </c>
      <c r="BA14">
        <v>0</v>
      </c>
    </row>
    <row r="15" spans="1:53" x14ac:dyDescent="0.25">
      <c r="A15" s="2">
        <v>24897</v>
      </c>
      <c r="B15">
        <v>193</v>
      </c>
      <c r="D15" s="2">
        <v>17957</v>
      </c>
      <c r="E15">
        <v>39.4</v>
      </c>
      <c r="G15" s="2">
        <v>17957</v>
      </c>
      <c r="H15">
        <v>34.200000000000003</v>
      </c>
      <c r="J15" s="2">
        <v>21975</v>
      </c>
      <c r="K15">
        <v>1208</v>
      </c>
      <c r="M15" s="2">
        <v>23070</v>
      </c>
      <c r="N15">
        <v>3.9420000000000002</v>
      </c>
      <c r="P15" s="2">
        <v>23070</v>
      </c>
      <c r="Q15">
        <v>3</v>
      </c>
      <c r="S15" s="2">
        <v>21975</v>
      </c>
      <c r="T15">
        <v>298.5</v>
      </c>
      <c r="V15" s="2">
        <v>15035</v>
      </c>
      <c r="W15">
        <v>34843</v>
      </c>
      <c r="Y15" s="2">
        <v>21975</v>
      </c>
      <c r="Z15">
        <v>5.8</v>
      </c>
      <c r="AB15" s="2">
        <v>15035</v>
      </c>
      <c r="AC15">
        <v>24.76</v>
      </c>
      <c r="AE15" s="2">
        <v>18687</v>
      </c>
      <c r="AF15">
        <v>29.4</v>
      </c>
      <c r="AH15" s="2">
        <v>18687</v>
      </c>
      <c r="AI15">
        <v>10.8</v>
      </c>
      <c r="AK15" s="2">
        <v>21975</v>
      </c>
      <c r="AL15">
        <v>1.218</v>
      </c>
      <c r="AN15" s="2">
        <v>18687</v>
      </c>
      <c r="AO15">
        <v>2.5</v>
      </c>
      <c r="AQ15" s="2">
        <v>16861</v>
      </c>
      <c r="AR15">
        <v>6.77</v>
      </c>
      <c r="AT15" s="2">
        <v>21975</v>
      </c>
      <c r="AU15">
        <v>13.53</v>
      </c>
      <c r="AW15" s="2">
        <v>21244</v>
      </c>
      <c r="AX15">
        <v>4.5999999999999996</v>
      </c>
      <c r="AZ15" s="2">
        <v>15372</v>
      </c>
      <c r="BA15">
        <v>0</v>
      </c>
    </row>
    <row r="16" spans="1:53" x14ac:dyDescent="0.25">
      <c r="A16" s="2">
        <v>24926</v>
      </c>
      <c r="B16">
        <v>192</v>
      </c>
      <c r="D16" s="2">
        <v>17988</v>
      </c>
      <c r="E16">
        <v>39.1</v>
      </c>
      <c r="G16" s="2">
        <v>17988</v>
      </c>
      <c r="H16">
        <v>42.1</v>
      </c>
      <c r="J16" s="2">
        <v>22006</v>
      </c>
      <c r="K16">
        <v>904</v>
      </c>
      <c r="M16" s="2">
        <v>23099</v>
      </c>
      <c r="N16">
        <v>3.952</v>
      </c>
      <c r="P16" s="2">
        <v>23101</v>
      </c>
      <c r="Q16">
        <v>2.98</v>
      </c>
      <c r="S16" s="2">
        <v>22006</v>
      </c>
      <c r="T16">
        <v>299.39999999999998</v>
      </c>
      <c r="V16" s="2">
        <v>15066</v>
      </c>
      <c r="W16">
        <v>35092</v>
      </c>
      <c r="Y16" s="2">
        <v>22006</v>
      </c>
      <c r="Z16">
        <v>5.3</v>
      </c>
      <c r="AB16" s="2">
        <v>15066</v>
      </c>
      <c r="AC16">
        <v>31.67</v>
      </c>
      <c r="AE16" s="2">
        <v>18718</v>
      </c>
      <c r="AF16">
        <v>26.1</v>
      </c>
      <c r="AH16" s="2">
        <v>18718</v>
      </c>
      <c r="AI16">
        <v>10.1</v>
      </c>
      <c r="AK16" s="2">
        <v>22006</v>
      </c>
      <c r="AL16">
        <v>1.24</v>
      </c>
      <c r="AN16" s="2">
        <v>18718</v>
      </c>
      <c r="AO16">
        <v>2.5</v>
      </c>
      <c r="AQ16" s="2">
        <v>16892</v>
      </c>
      <c r="AR16">
        <v>7.01</v>
      </c>
      <c r="AT16" s="2">
        <v>22006</v>
      </c>
      <c r="AU16">
        <v>13.62</v>
      </c>
      <c r="AW16" s="2">
        <v>21275</v>
      </c>
      <c r="AX16">
        <v>3.7</v>
      </c>
      <c r="AZ16" s="2">
        <v>15400</v>
      </c>
      <c r="BA16">
        <v>0</v>
      </c>
    </row>
    <row r="17" spans="1:53" x14ac:dyDescent="0.25">
      <c r="A17" s="2">
        <v>24958</v>
      </c>
      <c r="B17">
        <v>251</v>
      </c>
      <c r="D17" s="2">
        <v>18018</v>
      </c>
      <c r="E17">
        <v>38.799999999999997</v>
      </c>
      <c r="G17" s="2">
        <v>18018</v>
      </c>
      <c r="H17">
        <v>42.3</v>
      </c>
      <c r="J17" s="2">
        <v>22036</v>
      </c>
      <c r="K17">
        <v>1049</v>
      </c>
      <c r="M17" s="2">
        <v>23131</v>
      </c>
      <c r="N17">
        <v>3.952</v>
      </c>
      <c r="P17" s="2">
        <v>23131</v>
      </c>
      <c r="Q17">
        <v>2.9</v>
      </c>
      <c r="S17" s="2">
        <v>22036</v>
      </c>
      <c r="T17">
        <v>300.10000000000002</v>
      </c>
      <c r="V17" s="2">
        <v>15096</v>
      </c>
      <c r="W17">
        <v>35468</v>
      </c>
      <c r="Y17" s="2">
        <v>22036</v>
      </c>
      <c r="Z17">
        <v>5.2</v>
      </c>
      <c r="AB17" s="2">
        <v>15096</v>
      </c>
      <c r="AC17">
        <v>29.41</v>
      </c>
      <c r="AE17" s="2">
        <v>18748</v>
      </c>
      <c r="AF17">
        <v>21.9</v>
      </c>
      <c r="AH17" s="2">
        <v>18748</v>
      </c>
      <c r="AI17">
        <v>10.6</v>
      </c>
      <c r="AK17" s="2">
        <v>22036</v>
      </c>
      <c r="AL17">
        <v>1.23</v>
      </c>
      <c r="AN17" s="2">
        <v>18748</v>
      </c>
      <c r="AO17">
        <v>2.5</v>
      </c>
      <c r="AQ17" s="2">
        <v>16922</v>
      </c>
      <c r="AR17">
        <v>7.33</v>
      </c>
      <c r="AT17" s="2">
        <v>22036</v>
      </c>
      <c r="AU17">
        <v>13.72</v>
      </c>
      <c r="AW17" s="2">
        <v>21305</v>
      </c>
      <c r="AX17">
        <v>3.7</v>
      </c>
      <c r="AZ17" s="2">
        <v>15431</v>
      </c>
      <c r="BA17">
        <v>0</v>
      </c>
    </row>
    <row r="18" spans="1:53" x14ac:dyDescent="0.25">
      <c r="A18" s="2">
        <v>24989</v>
      </c>
      <c r="B18">
        <v>199</v>
      </c>
      <c r="D18" s="2">
        <v>18049</v>
      </c>
      <c r="E18">
        <v>38.9</v>
      </c>
      <c r="G18" s="2">
        <v>18049</v>
      </c>
      <c r="H18">
        <v>41.1</v>
      </c>
      <c r="J18" s="2">
        <v>22067</v>
      </c>
      <c r="K18">
        <v>1009</v>
      </c>
      <c r="M18" s="2">
        <v>23162</v>
      </c>
      <c r="N18">
        <v>3.9619999999999997</v>
      </c>
      <c r="P18" s="2">
        <v>23162</v>
      </c>
      <c r="Q18">
        <v>3</v>
      </c>
      <c r="S18" s="2">
        <v>22067</v>
      </c>
      <c r="T18">
        <v>300.89999999999998</v>
      </c>
      <c r="V18" s="2">
        <v>15127</v>
      </c>
      <c r="W18">
        <v>36182</v>
      </c>
      <c r="Y18" s="2">
        <v>22067</v>
      </c>
      <c r="Z18">
        <v>4.9000000000000004</v>
      </c>
      <c r="AB18" s="2">
        <v>15127</v>
      </c>
      <c r="AC18">
        <v>31.43</v>
      </c>
      <c r="AE18" s="2">
        <v>18779</v>
      </c>
      <c r="AF18">
        <v>18.8</v>
      </c>
      <c r="AH18" s="2">
        <v>18779</v>
      </c>
      <c r="AI18">
        <v>9.9</v>
      </c>
      <c r="AK18" s="2">
        <v>22067</v>
      </c>
      <c r="AL18">
        <v>1.26</v>
      </c>
      <c r="AN18" s="2">
        <v>18779</v>
      </c>
      <c r="AO18">
        <v>2.5</v>
      </c>
      <c r="AQ18" s="2">
        <v>16953</v>
      </c>
      <c r="AR18">
        <v>7.53</v>
      </c>
      <c r="AT18" s="2">
        <v>22067</v>
      </c>
      <c r="AU18">
        <v>13.73</v>
      </c>
      <c r="AW18" s="2">
        <v>21336</v>
      </c>
      <c r="AX18">
        <v>3.6</v>
      </c>
      <c r="AZ18" s="2">
        <v>15461</v>
      </c>
      <c r="BA18">
        <v>0</v>
      </c>
    </row>
    <row r="19" spans="1:53" x14ac:dyDescent="0.25">
      <c r="A19" s="2">
        <v>25017</v>
      </c>
      <c r="B19">
        <v>194</v>
      </c>
      <c r="D19" s="2">
        <v>18079</v>
      </c>
      <c r="E19">
        <v>39</v>
      </c>
      <c r="G19" s="2">
        <v>18079</v>
      </c>
      <c r="H19">
        <v>39.799999999999997</v>
      </c>
      <c r="J19" s="2">
        <v>22097</v>
      </c>
      <c r="K19">
        <v>1003</v>
      </c>
      <c r="M19" s="2">
        <v>23190</v>
      </c>
      <c r="N19">
        <v>4.0019999999999998</v>
      </c>
      <c r="P19" s="2">
        <v>23192</v>
      </c>
      <c r="Q19">
        <v>2.99</v>
      </c>
      <c r="S19" s="2">
        <v>22097</v>
      </c>
      <c r="T19">
        <v>302.3</v>
      </c>
      <c r="V19" s="2">
        <v>15157</v>
      </c>
      <c r="W19">
        <v>36650</v>
      </c>
      <c r="Y19" s="2">
        <v>22097</v>
      </c>
      <c r="Z19">
        <v>4.4000000000000004</v>
      </c>
      <c r="AB19" s="2">
        <v>15157</v>
      </c>
      <c r="AC19">
        <v>28.31</v>
      </c>
      <c r="AE19" s="2">
        <v>18809</v>
      </c>
      <c r="AF19">
        <v>12.2</v>
      </c>
      <c r="AH19" s="2">
        <v>18809</v>
      </c>
      <c r="AI19">
        <v>8.6999999999999993</v>
      </c>
      <c r="AK19" s="2">
        <v>22097</v>
      </c>
      <c r="AL19">
        <v>1.2589999999999999</v>
      </c>
      <c r="AN19" s="2">
        <v>18809</v>
      </c>
      <c r="AO19">
        <v>2.5</v>
      </c>
      <c r="AQ19" s="2">
        <v>16983</v>
      </c>
      <c r="AR19">
        <v>7.7</v>
      </c>
      <c r="AT19" s="2">
        <v>22097</v>
      </c>
      <c r="AU19">
        <v>13.82</v>
      </c>
      <c r="AW19" s="2">
        <v>21366</v>
      </c>
      <c r="AX19">
        <v>3.6</v>
      </c>
      <c r="AZ19" s="2">
        <v>15492</v>
      </c>
      <c r="BA19">
        <v>0</v>
      </c>
    </row>
    <row r="20" spans="1:53" x14ac:dyDescent="0.25">
      <c r="A20" s="2">
        <v>25050</v>
      </c>
      <c r="B20">
        <v>205</v>
      </c>
      <c r="D20" s="2">
        <v>18110</v>
      </c>
      <c r="E20">
        <v>39.200000000000003</v>
      </c>
      <c r="G20" s="2">
        <v>18110</v>
      </c>
      <c r="H20">
        <v>49.1</v>
      </c>
      <c r="J20" s="2">
        <v>22128</v>
      </c>
      <c r="K20">
        <v>947</v>
      </c>
      <c r="M20" s="2">
        <v>23223</v>
      </c>
      <c r="N20">
        <v>4.0019999999999998</v>
      </c>
      <c r="P20" s="2">
        <v>23223</v>
      </c>
      <c r="Q20">
        <v>3.02</v>
      </c>
      <c r="S20" s="2">
        <v>22128</v>
      </c>
      <c r="T20">
        <v>304.10000000000002</v>
      </c>
      <c r="V20" s="2">
        <v>15188</v>
      </c>
      <c r="W20">
        <v>37137</v>
      </c>
      <c r="Y20" s="2">
        <v>22128</v>
      </c>
      <c r="Z20">
        <v>4.5999999999999996</v>
      </c>
      <c r="AB20" s="2">
        <v>15188</v>
      </c>
      <c r="AC20">
        <v>28.27</v>
      </c>
      <c r="AE20" s="2">
        <v>18840</v>
      </c>
      <c r="AF20">
        <v>0.1</v>
      </c>
      <c r="AH20" s="2">
        <v>18840</v>
      </c>
      <c r="AI20">
        <v>9.1999999999999993</v>
      </c>
      <c r="AK20" s="2">
        <v>22128</v>
      </c>
      <c r="AL20">
        <v>1.2709999999999999</v>
      </c>
      <c r="AN20" s="2">
        <v>18840</v>
      </c>
      <c r="AO20">
        <v>2.5</v>
      </c>
      <c r="AQ20" s="2">
        <v>17014</v>
      </c>
      <c r="AR20">
        <v>7.93</v>
      </c>
      <c r="AT20" s="2">
        <v>22128</v>
      </c>
      <c r="AU20">
        <v>13.85</v>
      </c>
      <c r="AW20" s="2">
        <v>21397</v>
      </c>
      <c r="AX20">
        <v>3.6</v>
      </c>
      <c r="AZ20" s="2">
        <v>15522</v>
      </c>
      <c r="BA20">
        <v>0</v>
      </c>
    </row>
    <row r="21" spans="1:53" x14ac:dyDescent="0.25">
      <c r="A21" s="2">
        <v>25080</v>
      </c>
      <c r="B21">
        <v>188</v>
      </c>
      <c r="D21" s="2">
        <v>18141</v>
      </c>
      <c r="E21">
        <v>39.200000000000003</v>
      </c>
      <c r="G21" s="2">
        <v>18141</v>
      </c>
      <c r="H21">
        <v>55.7</v>
      </c>
      <c r="J21" s="2">
        <v>22159</v>
      </c>
      <c r="K21">
        <v>1091</v>
      </c>
      <c r="M21" s="2">
        <v>23253</v>
      </c>
      <c r="N21">
        <v>4.0220000000000002</v>
      </c>
      <c r="P21" s="2">
        <v>23254</v>
      </c>
      <c r="Q21">
        <v>3.49</v>
      </c>
      <c r="S21" s="2">
        <v>22159</v>
      </c>
      <c r="T21">
        <v>306.89999999999998</v>
      </c>
      <c r="V21" s="2">
        <v>15219</v>
      </c>
      <c r="W21">
        <v>37544</v>
      </c>
      <c r="Y21" s="2">
        <v>22159</v>
      </c>
      <c r="Z21">
        <v>5.0999999999999996</v>
      </c>
      <c r="AB21" s="2">
        <v>15219</v>
      </c>
      <c r="AC21">
        <v>29</v>
      </c>
      <c r="AE21" s="2">
        <v>18871</v>
      </c>
      <c r="AF21">
        <v>-0.9</v>
      </c>
      <c r="AH21" s="2">
        <v>18871</v>
      </c>
      <c r="AI21">
        <v>9.1</v>
      </c>
      <c r="AK21" s="2">
        <v>22159</v>
      </c>
      <c r="AL21">
        <v>1.2730000000000001</v>
      </c>
      <c r="AN21" s="2">
        <v>18871</v>
      </c>
      <c r="AO21">
        <v>2.5</v>
      </c>
      <c r="AQ21" s="2">
        <v>17045</v>
      </c>
      <c r="AR21">
        <v>8.35</v>
      </c>
      <c r="AT21" s="2">
        <v>22159</v>
      </c>
      <c r="AU21">
        <v>13.9</v>
      </c>
      <c r="AW21" s="2">
        <v>21428</v>
      </c>
      <c r="AX21">
        <v>2.7</v>
      </c>
      <c r="AZ21" s="2">
        <v>15553</v>
      </c>
      <c r="BA21">
        <v>0</v>
      </c>
    </row>
    <row r="22" spans="1:53" x14ac:dyDescent="0.25">
      <c r="A22" s="2">
        <v>25111</v>
      </c>
      <c r="B22">
        <v>189</v>
      </c>
      <c r="D22" s="2">
        <v>18171</v>
      </c>
      <c r="E22">
        <v>39.4</v>
      </c>
      <c r="G22" s="2">
        <v>18171</v>
      </c>
      <c r="H22">
        <v>58</v>
      </c>
      <c r="J22" s="2">
        <v>22189</v>
      </c>
      <c r="K22">
        <v>865</v>
      </c>
      <c r="M22" s="2">
        <v>23284</v>
      </c>
      <c r="N22">
        <v>4.0720000000000001</v>
      </c>
      <c r="P22" s="2">
        <v>23284</v>
      </c>
      <c r="Q22">
        <v>3.48</v>
      </c>
      <c r="S22" s="2">
        <v>22189</v>
      </c>
      <c r="T22">
        <v>308.39999999999998</v>
      </c>
      <c r="V22" s="2">
        <v>15249</v>
      </c>
      <c r="W22">
        <v>37835</v>
      </c>
      <c r="Y22" s="2">
        <v>22189</v>
      </c>
      <c r="Z22">
        <v>4.9000000000000004</v>
      </c>
      <c r="AB22" s="2">
        <v>15249</v>
      </c>
      <c r="AC22">
        <v>26.33</v>
      </c>
      <c r="AE22" s="2">
        <v>18901</v>
      </c>
      <c r="AF22">
        <v>4.0999999999999996</v>
      </c>
      <c r="AH22" s="2">
        <v>18901</v>
      </c>
      <c r="AI22">
        <v>9.1</v>
      </c>
      <c r="AK22" s="2">
        <v>22189</v>
      </c>
      <c r="AL22">
        <v>1.268</v>
      </c>
      <c r="AN22" s="2">
        <v>18901</v>
      </c>
      <c r="AO22">
        <v>2.5</v>
      </c>
      <c r="AQ22" s="2">
        <v>17075</v>
      </c>
      <c r="AR22">
        <v>8.6</v>
      </c>
      <c r="AT22" s="2">
        <v>22189</v>
      </c>
      <c r="AU22">
        <v>13.97</v>
      </c>
      <c r="AW22" s="2">
        <v>21458</v>
      </c>
      <c r="AX22">
        <v>3.6</v>
      </c>
      <c r="AZ22" s="2">
        <v>15584</v>
      </c>
      <c r="BA22">
        <v>0</v>
      </c>
    </row>
    <row r="23" spans="1:53" x14ac:dyDescent="0.25">
      <c r="A23" s="2">
        <v>25142</v>
      </c>
      <c r="B23">
        <v>182</v>
      </c>
      <c r="D23" s="2">
        <v>18202</v>
      </c>
      <c r="E23">
        <v>39.6</v>
      </c>
      <c r="G23" s="2">
        <v>18202</v>
      </c>
      <c r="H23">
        <v>58.9</v>
      </c>
      <c r="J23" s="2">
        <v>22220</v>
      </c>
      <c r="K23">
        <v>922</v>
      </c>
      <c r="M23" s="2">
        <v>23315</v>
      </c>
      <c r="N23">
        <v>4.1520000000000001</v>
      </c>
      <c r="P23" s="2">
        <v>23315</v>
      </c>
      <c r="Q23">
        <v>3.5</v>
      </c>
      <c r="S23" s="2">
        <v>22220</v>
      </c>
      <c r="T23">
        <v>309.5</v>
      </c>
      <c r="V23" s="2">
        <v>15280</v>
      </c>
      <c r="W23">
        <v>37949</v>
      </c>
      <c r="Y23" s="2">
        <v>22220</v>
      </c>
      <c r="Z23">
        <v>4.9000000000000004</v>
      </c>
      <c r="AB23" s="2">
        <v>15280</v>
      </c>
      <c r="AC23">
        <v>25.66</v>
      </c>
      <c r="AE23" s="2">
        <v>18932</v>
      </c>
      <c r="AF23">
        <v>6.2</v>
      </c>
      <c r="AH23" s="2">
        <v>18932</v>
      </c>
      <c r="AI23">
        <v>8.9</v>
      </c>
      <c r="AK23" s="2">
        <v>22220</v>
      </c>
      <c r="AL23">
        <v>1.272</v>
      </c>
      <c r="AN23" s="2">
        <v>18932</v>
      </c>
      <c r="AO23">
        <v>2.62</v>
      </c>
      <c r="AQ23" s="2">
        <v>17106</v>
      </c>
      <c r="AR23">
        <v>8.9</v>
      </c>
      <c r="AT23" s="2">
        <v>22220</v>
      </c>
      <c r="AU23">
        <v>13.97</v>
      </c>
      <c r="AW23" s="2">
        <v>21489</v>
      </c>
      <c r="AX23">
        <v>2.7</v>
      </c>
      <c r="AZ23" s="2">
        <v>15614</v>
      </c>
      <c r="BA23">
        <v>0</v>
      </c>
    </row>
    <row r="24" spans="1:53" x14ac:dyDescent="0.25">
      <c r="A24" s="2">
        <v>25171</v>
      </c>
      <c r="B24">
        <v>162</v>
      </c>
      <c r="D24" s="2">
        <v>18232</v>
      </c>
      <c r="E24">
        <v>39.1</v>
      </c>
      <c r="G24" s="2">
        <v>18232</v>
      </c>
      <c r="H24">
        <v>58.7</v>
      </c>
      <c r="J24" s="2">
        <v>22250</v>
      </c>
      <c r="K24">
        <v>949</v>
      </c>
      <c r="M24" s="2">
        <v>23344</v>
      </c>
      <c r="N24">
        <v>4.0819999999999999</v>
      </c>
      <c r="P24" s="2">
        <v>23345</v>
      </c>
      <c r="Q24">
        <v>3.48</v>
      </c>
      <c r="S24" s="2">
        <v>22250</v>
      </c>
      <c r="T24">
        <v>310.89999999999998</v>
      </c>
      <c r="V24" s="2">
        <v>15310</v>
      </c>
      <c r="W24">
        <v>38024</v>
      </c>
      <c r="Y24" s="2">
        <v>22250</v>
      </c>
      <c r="Z24">
        <v>4</v>
      </c>
      <c r="AB24" s="2">
        <v>15310</v>
      </c>
      <c r="AC24">
        <v>23.36</v>
      </c>
      <c r="AE24" s="2">
        <v>18962</v>
      </c>
      <c r="AF24">
        <v>8.1999999999999993</v>
      </c>
      <c r="AH24" s="2">
        <v>18962</v>
      </c>
      <c r="AI24">
        <v>9.6999999999999993</v>
      </c>
      <c r="AK24" s="2">
        <v>22250</v>
      </c>
      <c r="AL24">
        <v>1.28</v>
      </c>
      <c r="AN24" s="2">
        <v>18962</v>
      </c>
      <c r="AO24">
        <v>2.75</v>
      </c>
      <c r="AQ24" s="2">
        <v>17136</v>
      </c>
      <c r="AR24">
        <v>9.2200000000000006</v>
      </c>
      <c r="AT24" s="2">
        <v>22250</v>
      </c>
      <c r="AU24">
        <v>14.04</v>
      </c>
      <c r="AW24" s="2">
        <v>21519</v>
      </c>
      <c r="AX24">
        <v>1.8</v>
      </c>
      <c r="AZ24" s="2">
        <v>15645</v>
      </c>
      <c r="BA24">
        <v>0</v>
      </c>
    </row>
    <row r="25" spans="1:53" x14ac:dyDescent="0.25">
      <c r="A25" s="2">
        <v>25203</v>
      </c>
      <c r="B25">
        <v>223</v>
      </c>
      <c r="D25" s="2">
        <v>18263</v>
      </c>
      <c r="E25">
        <v>39.4</v>
      </c>
      <c r="G25" s="2">
        <v>18263</v>
      </c>
      <c r="H25">
        <v>53.1</v>
      </c>
      <c r="J25" s="2">
        <v>22281</v>
      </c>
      <c r="K25">
        <v>841</v>
      </c>
      <c r="M25" s="2">
        <v>23376</v>
      </c>
      <c r="N25">
        <v>4.1420000000000003</v>
      </c>
      <c r="P25" s="2">
        <v>23376</v>
      </c>
      <c r="Q25">
        <v>3.38</v>
      </c>
      <c r="S25" s="2">
        <v>22281</v>
      </c>
      <c r="T25">
        <v>312.39999999999998</v>
      </c>
      <c r="V25" s="2">
        <v>15341</v>
      </c>
      <c r="W25">
        <v>38104</v>
      </c>
      <c r="Y25" s="2">
        <v>22281</v>
      </c>
      <c r="Z25">
        <v>2.4</v>
      </c>
      <c r="AB25" s="2">
        <v>15341</v>
      </c>
      <c r="AC25">
        <v>21.21</v>
      </c>
      <c r="AE25" s="2">
        <v>18993</v>
      </c>
      <c r="AF25">
        <v>-0.7</v>
      </c>
      <c r="AH25" s="2">
        <v>18993</v>
      </c>
      <c r="AI25">
        <v>9.3000000000000007</v>
      </c>
      <c r="AK25" s="2">
        <v>22281</v>
      </c>
      <c r="AL25">
        <v>1.268</v>
      </c>
      <c r="AN25" s="2">
        <v>18993</v>
      </c>
      <c r="AO25">
        <v>2.85</v>
      </c>
      <c r="AQ25" s="2">
        <v>17167</v>
      </c>
      <c r="AR25">
        <v>9.44</v>
      </c>
      <c r="AT25" s="2">
        <v>22281</v>
      </c>
      <c r="AU25">
        <v>14.14</v>
      </c>
      <c r="AW25" s="2">
        <v>21550</v>
      </c>
      <c r="AX25">
        <v>1.8</v>
      </c>
      <c r="AZ25" s="2">
        <v>15675</v>
      </c>
      <c r="BA25">
        <v>0</v>
      </c>
    </row>
    <row r="26" spans="1:53" x14ac:dyDescent="0.25">
      <c r="A26" s="2">
        <v>25234</v>
      </c>
      <c r="B26">
        <v>203</v>
      </c>
      <c r="D26" s="2">
        <v>18294</v>
      </c>
      <c r="E26">
        <v>39.6</v>
      </c>
      <c r="G26" s="2">
        <v>18294</v>
      </c>
      <c r="H26">
        <v>62.3</v>
      </c>
      <c r="J26" s="2">
        <v>22312</v>
      </c>
      <c r="K26">
        <v>898</v>
      </c>
      <c r="M26" s="2">
        <v>23407</v>
      </c>
      <c r="N26">
        <v>4.1520000000000001</v>
      </c>
      <c r="P26" s="2">
        <v>23407</v>
      </c>
      <c r="Q26">
        <v>3.48</v>
      </c>
      <c r="S26" s="2">
        <v>22312</v>
      </c>
      <c r="T26">
        <v>314.10000000000002</v>
      </c>
      <c r="V26" s="2">
        <v>15372</v>
      </c>
      <c r="W26">
        <v>38347</v>
      </c>
      <c r="Y26" s="2">
        <v>22312</v>
      </c>
      <c r="Z26">
        <v>3</v>
      </c>
      <c r="AB26" s="2">
        <v>15372</v>
      </c>
      <c r="AC26">
        <v>20.7</v>
      </c>
      <c r="AE26" s="2">
        <v>19024</v>
      </c>
      <c r="AF26">
        <v>-4.3</v>
      </c>
      <c r="AH26" s="2">
        <v>19024</v>
      </c>
      <c r="AI26">
        <v>9.3000000000000007</v>
      </c>
      <c r="AK26" s="2">
        <v>22312</v>
      </c>
      <c r="AL26">
        <v>1.296</v>
      </c>
      <c r="AN26" s="2">
        <v>19024</v>
      </c>
      <c r="AO26">
        <v>3</v>
      </c>
      <c r="AQ26" s="2">
        <v>17198</v>
      </c>
      <c r="AR26">
        <v>9.77</v>
      </c>
      <c r="AT26" s="2">
        <v>22312</v>
      </c>
      <c r="AU26">
        <v>14.17</v>
      </c>
      <c r="AW26" s="2">
        <v>21581</v>
      </c>
      <c r="AX26">
        <v>1.8</v>
      </c>
      <c r="AZ26" s="2">
        <v>15706</v>
      </c>
      <c r="BA26">
        <v>0</v>
      </c>
    </row>
    <row r="27" spans="1:53" x14ac:dyDescent="0.25">
      <c r="A27" s="2">
        <v>25262</v>
      </c>
      <c r="B27">
        <v>201</v>
      </c>
      <c r="D27" s="2">
        <v>18322</v>
      </c>
      <c r="E27">
        <v>39.700000000000003</v>
      </c>
      <c r="G27" s="2">
        <v>18322</v>
      </c>
      <c r="H27">
        <v>62.5</v>
      </c>
      <c r="J27" s="2">
        <v>22340</v>
      </c>
      <c r="K27">
        <v>948</v>
      </c>
      <c r="M27" s="2">
        <v>23435</v>
      </c>
      <c r="N27">
        <v>4.1820000000000004</v>
      </c>
      <c r="P27" s="2">
        <v>23436</v>
      </c>
      <c r="Q27">
        <v>3.48</v>
      </c>
      <c r="S27" s="2">
        <v>22340</v>
      </c>
      <c r="T27">
        <v>316.5</v>
      </c>
      <c r="V27" s="2">
        <v>15400</v>
      </c>
      <c r="W27">
        <v>38512</v>
      </c>
      <c r="Y27" s="2">
        <v>22340</v>
      </c>
      <c r="Z27">
        <v>3.3</v>
      </c>
      <c r="AB27" s="2">
        <v>15400</v>
      </c>
      <c r="AC27">
        <v>19.32</v>
      </c>
      <c r="AE27" s="2">
        <v>19053</v>
      </c>
      <c r="AF27">
        <v>-2.1</v>
      </c>
      <c r="AH27" s="2">
        <v>19053</v>
      </c>
      <c r="AI27">
        <v>8.8000000000000007</v>
      </c>
      <c r="AK27" s="2">
        <v>22340</v>
      </c>
      <c r="AL27">
        <v>1.284</v>
      </c>
      <c r="AN27" s="2">
        <v>19053</v>
      </c>
      <c r="AO27">
        <v>3</v>
      </c>
      <c r="AQ27" s="2">
        <v>17226</v>
      </c>
      <c r="AR27">
        <v>10.09</v>
      </c>
      <c r="AT27" s="2">
        <v>22340</v>
      </c>
      <c r="AU27">
        <v>14.02</v>
      </c>
      <c r="AW27" s="2">
        <v>21609</v>
      </c>
      <c r="AX27">
        <v>2.7</v>
      </c>
      <c r="AZ27" s="2">
        <v>15737</v>
      </c>
      <c r="BA27">
        <v>0</v>
      </c>
    </row>
    <row r="28" spans="1:53" x14ac:dyDescent="0.25">
      <c r="A28" s="2">
        <v>25293</v>
      </c>
      <c r="B28">
        <v>183</v>
      </c>
      <c r="D28" s="2">
        <v>18353</v>
      </c>
      <c r="E28">
        <v>39.700000000000003</v>
      </c>
      <c r="G28" s="2">
        <v>18353</v>
      </c>
      <c r="H28">
        <v>61.8</v>
      </c>
      <c r="J28" s="2">
        <v>22371</v>
      </c>
      <c r="K28">
        <v>957</v>
      </c>
      <c r="M28" s="2">
        <v>23467</v>
      </c>
      <c r="N28">
        <v>4.2320000000000002</v>
      </c>
      <c r="P28" s="2">
        <v>23467</v>
      </c>
      <c r="Q28">
        <v>3.43</v>
      </c>
      <c r="S28" s="2">
        <v>22371</v>
      </c>
      <c r="T28">
        <v>318.3</v>
      </c>
      <c r="V28" s="2">
        <v>15431</v>
      </c>
      <c r="W28">
        <v>38935</v>
      </c>
      <c r="Y28" s="2">
        <v>22371</v>
      </c>
      <c r="Z28">
        <v>3.4</v>
      </c>
      <c r="AB28" s="2">
        <v>15431</v>
      </c>
      <c r="AC28">
        <v>16.96</v>
      </c>
      <c r="AE28" s="2">
        <v>19084</v>
      </c>
      <c r="AF28">
        <v>-1.5</v>
      </c>
      <c r="AH28" s="2">
        <v>19084</v>
      </c>
      <c r="AI28">
        <v>8.4</v>
      </c>
      <c r="AK28" s="2">
        <v>22371</v>
      </c>
      <c r="AL28">
        <v>1.258</v>
      </c>
      <c r="AN28" s="2">
        <v>19084</v>
      </c>
      <c r="AO28">
        <v>3</v>
      </c>
      <c r="AQ28" s="2">
        <v>17257</v>
      </c>
      <c r="AR28">
        <v>10.35</v>
      </c>
      <c r="AT28" s="2">
        <v>22371</v>
      </c>
      <c r="AU28">
        <v>14</v>
      </c>
      <c r="AW28" s="2">
        <v>21640</v>
      </c>
      <c r="AX28">
        <v>1.8</v>
      </c>
      <c r="AZ28" s="2">
        <v>15765</v>
      </c>
      <c r="BA28">
        <v>0</v>
      </c>
    </row>
    <row r="29" spans="1:53" x14ac:dyDescent="0.25">
      <c r="A29" s="2">
        <v>25323</v>
      </c>
      <c r="B29">
        <v>177</v>
      </c>
      <c r="D29" s="2">
        <v>18383</v>
      </c>
      <c r="E29">
        <v>40.299999999999997</v>
      </c>
      <c r="G29" s="2">
        <v>18383</v>
      </c>
      <c r="H29">
        <v>71</v>
      </c>
      <c r="J29" s="2">
        <v>22401</v>
      </c>
      <c r="K29">
        <v>879</v>
      </c>
      <c r="M29" s="2">
        <v>23497</v>
      </c>
      <c r="N29">
        <v>4.2220000000000004</v>
      </c>
      <c r="P29" s="2">
        <v>23497</v>
      </c>
      <c r="Q29">
        <v>3.4699999999999998</v>
      </c>
      <c r="S29" s="2">
        <v>22401</v>
      </c>
      <c r="T29">
        <v>319.89999999999998</v>
      </c>
      <c r="V29" s="2">
        <v>15461</v>
      </c>
      <c r="W29">
        <v>39352</v>
      </c>
      <c r="Y29" s="2">
        <v>22401</v>
      </c>
      <c r="Z29">
        <v>2.8</v>
      </c>
      <c r="AB29" s="2">
        <v>15461</v>
      </c>
      <c r="AC29">
        <v>13.38</v>
      </c>
      <c r="AE29" s="2">
        <v>19114</v>
      </c>
      <c r="AF29">
        <v>1.2</v>
      </c>
      <c r="AH29" s="2">
        <v>19114</v>
      </c>
      <c r="AI29">
        <v>9</v>
      </c>
      <c r="AK29" s="2">
        <v>22401</v>
      </c>
      <c r="AL29">
        <v>1.2610000000000001</v>
      </c>
      <c r="AN29" s="2">
        <v>19114</v>
      </c>
      <c r="AO29">
        <v>3</v>
      </c>
      <c r="AQ29" s="2">
        <v>17287</v>
      </c>
      <c r="AR29">
        <v>10.65</v>
      </c>
      <c r="AT29" s="2">
        <v>22401</v>
      </c>
      <c r="AU29">
        <v>13.89</v>
      </c>
      <c r="AW29" s="2">
        <v>21670</v>
      </c>
      <c r="AX29">
        <v>2.6</v>
      </c>
      <c r="AZ29" s="2">
        <v>15796</v>
      </c>
      <c r="BA29">
        <v>0</v>
      </c>
    </row>
    <row r="30" spans="1:53" x14ac:dyDescent="0.25">
      <c r="A30" s="2">
        <v>25353</v>
      </c>
      <c r="B30">
        <v>187</v>
      </c>
      <c r="D30" s="2">
        <v>18414</v>
      </c>
      <c r="E30">
        <v>40.299999999999997</v>
      </c>
      <c r="G30" s="2">
        <v>18414</v>
      </c>
      <c r="H30">
        <v>76.599999999999994</v>
      </c>
      <c r="J30" s="2">
        <v>22432</v>
      </c>
      <c r="K30">
        <v>938</v>
      </c>
      <c r="M30" s="2">
        <v>23526</v>
      </c>
      <c r="N30">
        <v>4.1920000000000002</v>
      </c>
      <c r="P30" s="2">
        <v>23528</v>
      </c>
      <c r="Q30">
        <v>3.5</v>
      </c>
      <c r="S30" s="2">
        <v>22432</v>
      </c>
      <c r="T30">
        <v>322.2</v>
      </c>
      <c r="V30" s="2">
        <v>15492</v>
      </c>
      <c r="W30">
        <v>39771</v>
      </c>
      <c r="Y30" s="2">
        <v>22432</v>
      </c>
      <c r="Z30">
        <v>3.3</v>
      </c>
      <c r="AB30" s="2">
        <v>15492</v>
      </c>
      <c r="AC30">
        <v>8.6999999999999993</v>
      </c>
      <c r="AE30" s="2">
        <v>19145</v>
      </c>
      <c r="AF30">
        <v>1.5</v>
      </c>
      <c r="AH30" s="2">
        <v>19145</v>
      </c>
      <c r="AI30">
        <v>7.8</v>
      </c>
      <c r="AK30" s="2">
        <v>22432</v>
      </c>
      <c r="AL30">
        <v>1.2490000000000001</v>
      </c>
      <c r="AN30" s="2">
        <v>19145</v>
      </c>
      <c r="AO30">
        <v>3</v>
      </c>
      <c r="AQ30" s="2">
        <v>17318</v>
      </c>
      <c r="AR30">
        <v>10.93</v>
      </c>
      <c r="AT30" s="2">
        <v>22432</v>
      </c>
      <c r="AU30">
        <v>13.8</v>
      </c>
      <c r="AW30" s="2">
        <v>21701</v>
      </c>
      <c r="AX30">
        <v>3.5</v>
      </c>
      <c r="AZ30" s="2">
        <v>15826</v>
      </c>
      <c r="BA30">
        <v>0</v>
      </c>
    </row>
    <row r="31" spans="1:53" x14ac:dyDescent="0.25">
      <c r="A31" s="2">
        <v>25384</v>
      </c>
      <c r="B31">
        <v>203</v>
      </c>
      <c r="D31" s="2">
        <v>18444</v>
      </c>
      <c r="E31">
        <v>40.6</v>
      </c>
      <c r="G31" s="2">
        <v>18444</v>
      </c>
      <c r="H31">
        <v>82.6</v>
      </c>
      <c r="J31" s="2">
        <v>22462</v>
      </c>
      <c r="K31">
        <v>1011</v>
      </c>
      <c r="M31" s="2">
        <v>23558</v>
      </c>
      <c r="N31">
        <v>4.1520000000000001</v>
      </c>
      <c r="P31" s="2">
        <v>23558</v>
      </c>
      <c r="Q31">
        <v>3.5</v>
      </c>
      <c r="S31" s="2">
        <v>22462</v>
      </c>
      <c r="T31">
        <v>324.3</v>
      </c>
      <c r="V31" s="2">
        <v>15522</v>
      </c>
      <c r="W31">
        <v>40029</v>
      </c>
      <c r="Y31" s="2">
        <v>22462</v>
      </c>
      <c r="Z31">
        <v>4.2</v>
      </c>
      <c r="AB31" s="2">
        <v>15522</v>
      </c>
      <c r="AC31">
        <v>8.15</v>
      </c>
      <c r="AE31" s="2">
        <v>19175</v>
      </c>
      <c r="AF31">
        <v>2.7</v>
      </c>
      <c r="AH31" s="2">
        <v>19175</v>
      </c>
      <c r="AI31">
        <v>7.3</v>
      </c>
      <c r="AK31" s="2">
        <v>22462</v>
      </c>
      <c r="AL31">
        <v>1.224</v>
      </c>
      <c r="AN31" s="2">
        <v>19175</v>
      </c>
      <c r="AO31">
        <v>3</v>
      </c>
      <c r="AQ31" s="2">
        <v>17348</v>
      </c>
      <c r="AR31">
        <v>11.14</v>
      </c>
      <c r="AT31" s="2">
        <v>22462</v>
      </c>
      <c r="AU31">
        <v>13.7</v>
      </c>
      <c r="AW31" s="2">
        <v>21731</v>
      </c>
      <c r="AX31">
        <v>3.5</v>
      </c>
      <c r="AZ31" s="2">
        <v>15857</v>
      </c>
      <c r="BA31">
        <v>0</v>
      </c>
    </row>
    <row r="32" spans="1:53" x14ac:dyDescent="0.25">
      <c r="A32" s="2">
        <v>25415</v>
      </c>
      <c r="B32">
        <v>192</v>
      </c>
      <c r="D32" s="2">
        <v>18475</v>
      </c>
      <c r="E32">
        <v>40.9</v>
      </c>
      <c r="G32" s="2">
        <v>18475</v>
      </c>
      <c r="H32">
        <v>80.3</v>
      </c>
      <c r="J32" s="2">
        <v>22493</v>
      </c>
      <c r="K32">
        <v>1004</v>
      </c>
      <c r="M32" s="2">
        <v>23589</v>
      </c>
      <c r="N32">
        <v>4.1920000000000002</v>
      </c>
      <c r="P32" s="2">
        <v>23589</v>
      </c>
      <c r="Q32">
        <v>3.42</v>
      </c>
      <c r="S32" s="2">
        <v>22493</v>
      </c>
      <c r="T32">
        <v>325.60000000000002</v>
      </c>
      <c r="V32" s="2">
        <v>15553</v>
      </c>
      <c r="W32">
        <v>40472</v>
      </c>
      <c r="Y32" s="2">
        <v>22493</v>
      </c>
      <c r="Z32">
        <v>4.4000000000000004</v>
      </c>
      <c r="AB32" s="2">
        <v>15553</v>
      </c>
      <c r="AC32">
        <v>9.48</v>
      </c>
      <c r="AE32" s="2">
        <v>19206</v>
      </c>
      <c r="AF32">
        <v>3.3</v>
      </c>
      <c r="AH32" s="2">
        <v>19206</v>
      </c>
      <c r="AI32">
        <v>7.5</v>
      </c>
      <c r="AK32" s="2">
        <v>22493</v>
      </c>
      <c r="AL32">
        <v>1.2349999999999999</v>
      </c>
      <c r="AN32" s="2">
        <v>19206</v>
      </c>
      <c r="AO32">
        <v>3</v>
      </c>
      <c r="AQ32" s="2">
        <v>17379</v>
      </c>
      <c r="AR32">
        <v>11.36</v>
      </c>
      <c r="AT32" s="2">
        <v>22493</v>
      </c>
      <c r="AU32">
        <v>13.64</v>
      </c>
      <c r="AW32" s="2">
        <v>21762</v>
      </c>
      <c r="AX32">
        <v>3.5</v>
      </c>
      <c r="AZ32" s="2">
        <v>15887</v>
      </c>
      <c r="BA32">
        <v>0</v>
      </c>
    </row>
    <row r="33" spans="1:53" x14ac:dyDescent="0.25">
      <c r="A33" s="2">
        <v>25444</v>
      </c>
      <c r="B33">
        <v>195</v>
      </c>
      <c r="D33" s="2">
        <v>18506</v>
      </c>
      <c r="E33">
        <v>41.3</v>
      </c>
      <c r="G33" s="2">
        <v>18506</v>
      </c>
      <c r="H33">
        <v>77.099999999999994</v>
      </c>
      <c r="J33" s="2">
        <v>22524</v>
      </c>
      <c r="K33">
        <v>973</v>
      </c>
      <c r="M33" s="2">
        <v>23620</v>
      </c>
      <c r="N33">
        <v>4.2119999999999997</v>
      </c>
      <c r="P33" s="2">
        <v>23620</v>
      </c>
      <c r="Q33">
        <v>3.5</v>
      </c>
      <c r="S33" s="2">
        <v>22524</v>
      </c>
      <c r="T33">
        <v>327.60000000000002</v>
      </c>
      <c r="V33" s="2">
        <v>15584</v>
      </c>
      <c r="W33">
        <v>40988</v>
      </c>
      <c r="Y33" s="2">
        <v>22524</v>
      </c>
      <c r="Z33">
        <v>4.5</v>
      </c>
      <c r="AB33" s="2">
        <v>15584</v>
      </c>
      <c r="AC33">
        <v>11.48</v>
      </c>
      <c r="AE33" s="2">
        <v>19237</v>
      </c>
      <c r="AF33">
        <v>3.5</v>
      </c>
      <c r="AH33" s="2">
        <v>19237</v>
      </c>
      <c r="AI33">
        <v>7.6</v>
      </c>
      <c r="AK33" s="2">
        <v>22524</v>
      </c>
      <c r="AL33">
        <v>1.218</v>
      </c>
      <c r="AN33" s="2">
        <v>19237</v>
      </c>
      <c r="AO33">
        <v>3</v>
      </c>
      <c r="AQ33" s="2">
        <v>17410</v>
      </c>
      <c r="AR33">
        <v>11.58</v>
      </c>
      <c r="AT33" s="2">
        <v>22524</v>
      </c>
      <c r="AU33">
        <v>13.67</v>
      </c>
      <c r="AW33" s="2">
        <v>21793</v>
      </c>
      <c r="AX33">
        <v>3.5</v>
      </c>
      <c r="AZ33" s="2">
        <v>15918</v>
      </c>
      <c r="BA33">
        <v>0</v>
      </c>
    </row>
    <row r="34" spans="1:53" x14ac:dyDescent="0.25">
      <c r="A34" s="2">
        <v>25476</v>
      </c>
      <c r="B34">
        <v>193</v>
      </c>
      <c r="D34" s="2">
        <v>18536</v>
      </c>
      <c r="E34">
        <v>40.799999999999997</v>
      </c>
      <c r="G34" s="2">
        <v>18536</v>
      </c>
      <c r="H34">
        <v>66.400000000000006</v>
      </c>
      <c r="J34" s="2">
        <v>22554</v>
      </c>
      <c r="K34">
        <v>1052</v>
      </c>
      <c r="M34" s="2">
        <v>23650</v>
      </c>
      <c r="N34">
        <v>4.1820000000000004</v>
      </c>
      <c r="P34" s="2">
        <v>23650</v>
      </c>
      <c r="Q34">
        <v>3.45</v>
      </c>
      <c r="S34" s="2">
        <v>22554</v>
      </c>
      <c r="T34">
        <v>329.5</v>
      </c>
      <c r="V34" s="2">
        <v>15614</v>
      </c>
      <c r="W34">
        <v>41259</v>
      </c>
      <c r="Y34" s="2">
        <v>22554</v>
      </c>
      <c r="Z34">
        <v>4.5999999999999996</v>
      </c>
      <c r="AB34" s="2">
        <v>15614</v>
      </c>
      <c r="AC34">
        <v>14.05</v>
      </c>
      <c r="AE34" s="2">
        <v>19267</v>
      </c>
      <c r="AF34">
        <v>7.1</v>
      </c>
      <c r="AH34" s="2">
        <v>19267</v>
      </c>
      <c r="AI34">
        <v>8.1</v>
      </c>
      <c r="AK34" s="2">
        <v>22554</v>
      </c>
      <c r="AL34">
        <v>1.218</v>
      </c>
      <c r="AN34" s="2">
        <v>19267</v>
      </c>
      <c r="AO34">
        <v>3</v>
      </c>
      <c r="AQ34" s="2">
        <v>17440</v>
      </c>
      <c r="AR34">
        <v>11.86</v>
      </c>
      <c r="AT34" s="2">
        <v>22554</v>
      </c>
      <c r="AU34">
        <v>13.7</v>
      </c>
      <c r="AW34" s="2">
        <v>21823</v>
      </c>
      <c r="AX34">
        <v>4.4000000000000004</v>
      </c>
      <c r="AZ34" s="2">
        <v>15949</v>
      </c>
      <c r="BA34">
        <v>0</v>
      </c>
    </row>
    <row r="35" spans="1:53" x14ac:dyDescent="0.25">
      <c r="A35" s="2">
        <v>25507</v>
      </c>
      <c r="B35">
        <v>198</v>
      </c>
      <c r="D35" s="2">
        <v>18567</v>
      </c>
      <c r="E35">
        <v>41.1</v>
      </c>
      <c r="G35" s="2">
        <v>18567</v>
      </c>
      <c r="H35">
        <v>49</v>
      </c>
      <c r="J35" s="2">
        <v>22585</v>
      </c>
      <c r="K35">
        <v>993</v>
      </c>
      <c r="M35" s="2">
        <v>23680</v>
      </c>
      <c r="N35">
        <v>4.1619999999999999</v>
      </c>
      <c r="P35" s="2">
        <v>23681</v>
      </c>
      <c r="Q35">
        <v>3.36</v>
      </c>
      <c r="S35" s="2">
        <v>22585</v>
      </c>
      <c r="T35">
        <v>331.1</v>
      </c>
      <c r="V35" s="2">
        <v>15645</v>
      </c>
      <c r="W35">
        <v>41515</v>
      </c>
      <c r="Y35" s="2">
        <v>22585</v>
      </c>
      <c r="Z35">
        <v>5.2</v>
      </c>
      <c r="AB35" s="2">
        <v>15645</v>
      </c>
      <c r="AC35">
        <v>16.71</v>
      </c>
      <c r="AE35" s="2">
        <v>19298</v>
      </c>
      <c r="AF35">
        <v>9.1</v>
      </c>
      <c r="AH35" s="2">
        <v>19298</v>
      </c>
      <c r="AI35">
        <v>9.1</v>
      </c>
      <c r="AK35" s="2">
        <v>22585</v>
      </c>
      <c r="AL35">
        <v>1.2070000000000001</v>
      </c>
      <c r="AN35" s="2">
        <v>19298</v>
      </c>
      <c r="AO35">
        <v>3</v>
      </c>
      <c r="AQ35" s="2">
        <v>17471</v>
      </c>
      <c r="AR35">
        <v>12.21</v>
      </c>
      <c r="AT35" s="2">
        <v>22585</v>
      </c>
      <c r="AU35">
        <v>13.63</v>
      </c>
      <c r="AW35" s="2">
        <v>21854</v>
      </c>
      <c r="AX35">
        <v>4.4000000000000004</v>
      </c>
      <c r="AZ35" s="2">
        <v>15979</v>
      </c>
      <c r="BA35">
        <v>0</v>
      </c>
    </row>
    <row r="36" spans="1:53" x14ac:dyDescent="0.25">
      <c r="A36" s="2">
        <v>25535</v>
      </c>
      <c r="B36">
        <v>202</v>
      </c>
      <c r="D36" s="2">
        <v>18597</v>
      </c>
      <c r="E36">
        <v>41</v>
      </c>
      <c r="G36" s="2">
        <v>18597</v>
      </c>
      <c r="H36">
        <v>57.2</v>
      </c>
      <c r="J36" s="2">
        <v>22615</v>
      </c>
      <c r="K36">
        <v>1018</v>
      </c>
      <c r="M36" s="2">
        <v>23711</v>
      </c>
      <c r="N36">
        <v>4.202</v>
      </c>
      <c r="P36" s="2">
        <v>23711</v>
      </c>
      <c r="Q36">
        <v>3.52</v>
      </c>
      <c r="S36" s="2">
        <v>22615</v>
      </c>
      <c r="T36">
        <v>333.4</v>
      </c>
      <c r="V36" s="2">
        <v>15675</v>
      </c>
      <c r="W36">
        <v>41674</v>
      </c>
      <c r="Y36" s="2">
        <v>22615</v>
      </c>
      <c r="Z36">
        <v>6.2</v>
      </c>
      <c r="AB36" s="2">
        <v>15675</v>
      </c>
      <c r="AC36">
        <v>18.940000000000001</v>
      </c>
      <c r="AE36" s="2">
        <v>19328</v>
      </c>
      <c r="AF36">
        <v>8.6</v>
      </c>
      <c r="AH36" s="2">
        <v>19328</v>
      </c>
      <c r="AI36">
        <v>9.5</v>
      </c>
      <c r="AK36" s="2">
        <v>22615</v>
      </c>
      <c r="AL36">
        <v>1.1990000000000001</v>
      </c>
      <c r="AN36" s="2">
        <v>19328</v>
      </c>
      <c r="AO36">
        <v>3</v>
      </c>
      <c r="AQ36" s="2">
        <v>17501</v>
      </c>
      <c r="AR36">
        <v>12.53</v>
      </c>
      <c r="AT36" s="2">
        <v>22615</v>
      </c>
      <c r="AU36">
        <v>13.64</v>
      </c>
      <c r="AW36" s="2">
        <v>21884</v>
      </c>
      <c r="AX36">
        <v>3.5</v>
      </c>
      <c r="AZ36" s="2">
        <v>16010</v>
      </c>
      <c r="BA36">
        <v>0</v>
      </c>
    </row>
    <row r="37" spans="1:53" x14ac:dyDescent="0.25">
      <c r="A37" s="2">
        <v>25568</v>
      </c>
      <c r="B37">
        <v>223</v>
      </c>
      <c r="D37" s="2">
        <v>18628</v>
      </c>
      <c r="E37">
        <v>40.9</v>
      </c>
      <c r="G37" s="2">
        <v>18628</v>
      </c>
      <c r="H37">
        <v>67.7</v>
      </c>
      <c r="J37" s="2">
        <v>22646</v>
      </c>
      <c r="K37">
        <v>1005</v>
      </c>
      <c r="M37" s="2">
        <v>23742</v>
      </c>
      <c r="N37">
        <v>4.2119999999999997</v>
      </c>
      <c r="P37" s="2">
        <v>23742</v>
      </c>
      <c r="Q37">
        <v>3.85</v>
      </c>
      <c r="S37" s="2">
        <v>22646</v>
      </c>
      <c r="T37">
        <v>335.5</v>
      </c>
      <c r="V37" s="2">
        <v>15706</v>
      </c>
      <c r="W37">
        <v>41915</v>
      </c>
      <c r="Y37" s="2">
        <v>22646</v>
      </c>
      <c r="Z37">
        <v>7.3</v>
      </c>
      <c r="AB37" s="2">
        <v>15706</v>
      </c>
      <c r="AC37">
        <v>19.77</v>
      </c>
      <c r="AE37" s="2">
        <v>19359</v>
      </c>
      <c r="AF37">
        <v>11.2</v>
      </c>
      <c r="AH37" s="2">
        <v>19359</v>
      </c>
      <c r="AI37">
        <v>8.8000000000000007</v>
      </c>
      <c r="AK37" s="2">
        <v>22646</v>
      </c>
      <c r="AL37">
        <v>1.196</v>
      </c>
      <c r="AN37" s="2">
        <v>19359</v>
      </c>
      <c r="AO37">
        <v>3</v>
      </c>
      <c r="AQ37" s="2">
        <v>17532</v>
      </c>
      <c r="AR37">
        <v>12.86</v>
      </c>
      <c r="AT37" s="2">
        <v>22646</v>
      </c>
      <c r="AU37">
        <v>13.66</v>
      </c>
      <c r="AW37" s="2">
        <v>21915</v>
      </c>
      <c r="AX37">
        <v>4.4000000000000004</v>
      </c>
      <c r="AZ37" s="2">
        <v>16040</v>
      </c>
      <c r="BA37">
        <v>0</v>
      </c>
    </row>
    <row r="38" spans="1:53" x14ac:dyDescent="0.25">
      <c r="A38" s="2">
        <v>25598</v>
      </c>
      <c r="B38">
        <v>239</v>
      </c>
      <c r="D38" s="2">
        <v>18659</v>
      </c>
      <c r="E38">
        <v>41</v>
      </c>
      <c r="G38" s="2">
        <v>18659</v>
      </c>
      <c r="H38">
        <v>67.900000000000006</v>
      </c>
      <c r="J38" s="2">
        <v>22677</v>
      </c>
      <c r="K38">
        <v>974</v>
      </c>
      <c r="M38" s="2">
        <v>23771</v>
      </c>
      <c r="N38">
        <v>4.1920000000000002</v>
      </c>
      <c r="P38" s="2">
        <v>23773</v>
      </c>
      <c r="Q38">
        <v>3.9</v>
      </c>
      <c r="S38" s="2">
        <v>22677</v>
      </c>
      <c r="T38">
        <v>337.5</v>
      </c>
      <c r="V38" s="2">
        <v>15737</v>
      </c>
      <c r="W38">
        <v>42172</v>
      </c>
      <c r="Y38" s="2">
        <v>22677</v>
      </c>
      <c r="Z38">
        <v>6.5</v>
      </c>
      <c r="AB38" s="2">
        <v>15737</v>
      </c>
      <c r="AC38">
        <v>18.489999999999998</v>
      </c>
      <c r="AE38" s="2">
        <v>19390</v>
      </c>
      <c r="AF38">
        <v>10.4</v>
      </c>
      <c r="AH38" s="2">
        <v>19390</v>
      </c>
      <c r="AI38">
        <v>9.3000000000000007</v>
      </c>
      <c r="AK38" s="2">
        <v>22677</v>
      </c>
      <c r="AL38">
        <v>1.2070000000000001</v>
      </c>
      <c r="AN38" s="2">
        <v>19390</v>
      </c>
      <c r="AO38">
        <v>3</v>
      </c>
      <c r="AQ38" s="2">
        <v>17563</v>
      </c>
      <c r="AR38">
        <v>13.23</v>
      </c>
      <c r="AT38" s="2">
        <v>22677</v>
      </c>
      <c r="AU38">
        <v>13.66</v>
      </c>
      <c r="AW38" s="2">
        <v>21946</v>
      </c>
      <c r="AX38">
        <v>3.5</v>
      </c>
      <c r="AZ38" s="2">
        <v>16071</v>
      </c>
      <c r="BA38">
        <v>0</v>
      </c>
    </row>
    <row r="39" spans="1:53" x14ac:dyDescent="0.25">
      <c r="A39" s="2">
        <v>25626</v>
      </c>
      <c r="B39">
        <v>242</v>
      </c>
      <c r="D39" s="2">
        <v>18687</v>
      </c>
      <c r="E39">
        <v>40.9</v>
      </c>
      <c r="G39" s="2">
        <v>18687</v>
      </c>
      <c r="H39">
        <v>70</v>
      </c>
      <c r="J39" s="2">
        <v>22705</v>
      </c>
      <c r="K39">
        <v>946</v>
      </c>
      <c r="M39" s="2">
        <v>23799</v>
      </c>
      <c r="N39">
        <v>4.2220000000000004</v>
      </c>
      <c r="P39" s="2">
        <v>23801</v>
      </c>
      <c r="Q39">
        <v>3.98</v>
      </c>
      <c r="S39" s="2">
        <v>22705</v>
      </c>
      <c r="T39">
        <v>340.1</v>
      </c>
      <c r="V39" s="2">
        <v>15765</v>
      </c>
      <c r="W39">
        <v>42393</v>
      </c>
      <c r="Y39" s="2">
        <v>22705</v>
      </c>
      <c r="Z39">
        <v>6.7</v>
      </c>
      <c r="AB39" s="2">
        <v>15765</v>
      </c>
      <c r="AC39">
        <v>19.47</v>
      </c>
      <c r="AE39" s="2">
        <v>19418</v>
      </c>
      <c r="AF39">
        <v>10.8</v>
      </c>
      <c r="AH39" s="2">
        <v>19418</v>
      </c>
      <c r="AI39">
        <v>8.4</v>
      </c>
      <c r="AK39" s="2">
        <v>22705</v>
      </c>
      <c r="AL39">
        <v>1.216</v>
      </c>
      <c r="AN39" s="2">
        <v>19418</v>
      </c>
      <c r="AO39">
        <v>3</v>
      </c>
      <c r="AQ39" s="2">
        <v>17592</v>
      </c>
      <c r="AR39">
        <v>13.52</v>
      </c>
      <c r="AT39" s="2">
        <v>22705</v>
      </c>
      <c r="AU39">
        <v>13.64</v>
      </c>
      <c r="AW39" s="2">
        <v>21975</v>
      </c>
      <c r="AX39">
        <v>3.4</v>
      </c>
      <c r="AZ39" s="2">
        <v>16102</v>
      </c>
      <c r="BA39">
        <v>0</v>
      </c>
    </row>
    <row r="40" spans="1:53" x14ac:dyDescent="0.25">
      <c r="A40" s="2">
        <v>25658</v>
      </c>
      <c r="B40">
        <v>276</v>
      </c>
      <c r="D40" s="2">
        <v>18718</v>
      </c>
      <c r="E40">
        <v>41</v>
      </c>
      <c r="G40" s="2">
        <v>18718</v>
      </c>
      <c r="H40">
        <v>61</v>
      </c>
      <c r="J40" s="2">
        <v>22736</v>
      </c>
      <c r="K40">
        <v>979</v>
      </c>
      <c r="M40" s="2">
        <v>23832</v>
      </c>
      <c r="N40">
        <v>4.202</v>
      </c>
      <c r="P40" s="2">
        <v>23832</v>
      </c>
      <c r="Q40">
        <v>4.04</v>
      </c>
      <c r="S40" s="2">
        <v>22736</v>
      </c>
      <c r="T40">
        <v>343.1</v>
      </c>
      <c r="V40" s="2">
        <v>15796</v>
      </c>
      <c r="W40">
        <v>42552</v>
      </c>
      <c r="Y40" s="2">
        <v>22736</v>
      </c>
      <c r="Z40">
        <v>7.2</v>
      </c>
      <c r="AB40" s="2">
        <v>15796</v>
      </c>
      <c r="AC40">
        <v>19.05</v>
      </c>
      <c r="AE40" s="2">
        <v>19449</v>
      </c>
      <c r="AF40">
        <v>13.1</v>
      </c>
      <c r="AH40" s="2">
        <v>19449</v>
      </c>
      <c r="AI40">
        <v>8.5</v>
      </c>
      <c r="AK40" s="2">
        <v>22736</v>
      </c>
      <c r="AL40">
        <v>1.2070000000000001</v>
      </c>
      <c r="AN40" s="2">
        <v>19449</v>
      </c>
      <c r="AO40">
        <v>3</v>
      </c>
      <c r="AQ40" s="2">
        <v>17623</v>
      </c>
      <c r="AR40">
        <v>13.92</v>
      </c>
      <c r="AT40" s="2">
        <v>22736</v>
      </c>
      <c r="AU40">
        <v>13.64</v>
      </c>
      <c r="AW40" s="2">
        <v>22006</v>
      </c>
      <c r="AX40">
        <v>3.4</v>
      </c>
      <c r="AZ40" s="2">
        <v>16131</v>
      </c>
      <c r="BA40">
        <v>0</v>
      </c>
    </row>
    <row r="41" spans="1:53" x14ac:dyDescent="0.25">
      <c r="A41" s="2">
        <v>25688</v>
      </c>
      <c r="B41">
        <v>349</v>
      </c>
      <c r="D41" s="2">
        <v>18748</v>
      </c>
      <c r="E41">
        <v>41</v>
      </c>
      <c r="G41" s="2">
        <v>18748</v>
      </c>
      <c r="H41">
        <v>42.3</v>
      </c>
      <c r="J41" s="2">
        <v>22766</v>
      </c>
      <c r="K41">
        <v>1027</v>
      </c>
      <c r="M41" s="2">
        <v>23862</v>
      </c>
      <c r="N41">
        <v>4.2119999999999997</v>
      </c>
      <c r="P41" s="2">
        <v>23862</v>
      </c>
      <c r="Q41">
        <v>4.09</v>
      </c>
      <c r="S41" s="2">
        <v>22766</v>
      </c>
      <c r="T41">
        <v>345.5</v>
      </c>
      <c r="V41" s="2">
        <v>15826</v>
      </c>
      <c r="W41">
        <v>42647</v>
      </c>
      <c r="Y41" s="2">
        <v>22766</v>
      </c>
      <c r="Z41">
        <v>7.7</v>
      </c>
      <c r="AB41" s="2">
        <v>15826</v>
      </c>
      <c r="AC41">
        <v>24.05</v>
      </c>
      <c r="AE41" s="2">
        <v>19479</v>
      </c>
      <c r="AF41">
        <v>11.8</v>
      </c>
      <c r="AH41" s="2">
        <v>19479</v>
      </c>
      <c r="AI41">
        <v>7.8</v>
      </c>
      <c r="AK41" s="2">
        <v>22766</v>
      </c>
      <c r="AL41">
        <v>1.206</v>
      </c>
      <c r="AN41" s="2">
        <v>19479</v>
      </c>
      <c r="AO41">
        <v>3.03</v>
      </c>
      <c r="AQ41" s="2">
        <v>17653</v>
      </c>
      <c r="AR41">
        <v>14.26</v>
      </c>
      <c r="AT41" s="2">
        <v>22766</v>
      </c>
      <c r="AU41">
        <v>13.71</v>
      </c>
      <c r="AW41" s="2">
        <v>22036</v>
      </c>
      <c r="AX41">
        <v>2.6</v>
      </c>
      <c r="AZ41" s="2">
        <v>16162</v>
      </c>
      <c r="BA41">
        <v>0</v>
      </c>
    </row>
    <row r="42" spans="1:53" x14ac:dyDescent="0.25">
      <c r="A42" s="2">
        <v>25717</v>
      </c>
      <c r="B42">
        <v>301</v>
      </c>
      <c r="D42" s="2">
        <v>18779</v>
      </c>
      <c r="E42">
        <v>41</v>
      </c>
      <c r="G42" s="2">
        <v>18779</v>
      </c>
      <c r="H42">
        <v>45.2</v>
      </c>
      <c r="J42" s="2">
        <v>22797</v>
      </c>
      <c r="K42">
        <v>1032</v>
      </c>
      <c r="M42" s="2">
        <v>23893</v>
      </c>
      <c r="N42">
        <v>4.2320000000000002</v>
      </c>
      <c r="P42" s="2">
        <v>23893</v>
      </c>
      <c r="Q42">
        <v>4.0999999999999996</v>
      </c>
      <c r="S42" s="2">
        <v>22797</v>
      </c>
      <c r="T42">
        <v>347.5</v>
      </c>
      <c r="V42" s="2">
        <v>15857</v>
      </c>
      <c r="W42">
        <v>42596</v>
      </c>
      <c r="Y42" s="2">
        <v>22797</v>
      </c>
      <c r="Z42">
        <v>7</v>
      </c>
      <c r="AB42" s="2">
        <v>15857</v>
      </c>
      <c r="AC42">
        <v>24.67</v>
      </c>
      <c r="AE42" s="2">
        <v>19510</v>
      </c>
      <c r="AF42">
        <v>10.6</v>
      </c>
      <c r="AH42" s="2">
        <v>19510</v>
      </c>
      <c r="AI42">
        <v>7.9</v>
      </c>
      <c r="AK42" s="2">
        <v>22797</v>
      </c>
      <c r="AL42">
        <v>1.214</v>
      </c>
      <c r="AN42" s="2">
        <v>19510</v>
      </c>
      <c r="AO42">
        <v>3.25</v>
      </c>
      <c r="AQ42" s="2">
        <v>17684</v>
      </c>
      <c r="AR42">
        <v>14.5</v>
      </c>
      <c r="AT42" s="2">
        <v>22797</v>
      </c>
      <c r="AU42">
        <v>13.84</v>
      </c>
      <c r="AW42" s="2">
        <v>22067</v>
      </c>
      <c r="AX42">
        <v>3.4</v>
      </c>
      <c r="AZ42" s="2">
        <v>16192</v>
      </c>
      <c r="BA42">
        <v>0</v>
      </c>
    </row>
    <row r="43" spans="1:53" x14ac:dyDescent="0.25">
      <c r="A43" s="2">
        <v>25749</v>
      </c>
      <c r="B43">
        <v>291</v>
      </c>
      <c r="D43" s="2">
        <v>18809</v>
      </c>
      <c r="E43">
        <v>40.9</v>
      </c>
      <c r="G43" s="2">
        <v>18809</v>
      </c>
      <c r="H43">
        <v>39.1</v>
      </c>
      <c r="J43" s="2">
        <v>22827</v>
      </c>
      <c r="K43">
        <v>951</v>
      </c>
      <c r="M43" s="2">
        <v>23923</v>
      </c>
      <c r="N43">
        <v>4.202</v>
      </c>
      <c r="P43" s="2">
        <v>23923</v>
      </c>
      <c r="Q43">
        <v>4.04</v>
      </c>
      <c r="S43" s="2">
        <v>22827</v>
      </c>
      <c r="T43">
        <v>349.3</v>
      </c>
      <c r="V43" s="2">
        <v>15887</v>
      </c>
      <c r="W43">
        <v>42781</v>
      </c>
      <c r="Y43" s="2">
        <v>22827</v>
      </c>
      <c r="Z43">
        <v>6.2</v>
      </c>
      <c r="AB43" s="2">
        <v>15887</v>
      </c>
      <c r="AC43">
        <v>23.73</v>
      </c>
      <c r="AE43" s="2">
        <v>19540</v>
      </c>
      <c r="AF43">
        <v>9.1</v>
      </c>
      <c r="AH43" s="2">
        <v>19540</v>
      </c>
      <c r="AI43">
        <v>8.1999999999999993</v>
      </c>
      <c r="AK43" s="2">
        <v>22827</v>
      </c>
      <c r="AL43">
        <v>1.2210000000000001</v>
      </c>
      <c r="AN43" s="2">
        <v>19540</v>
      </c>
      <c r="AO43">
        <v>3.25</v>
      </c>
      <c r="AQ43" s="2">
        <v>17714</v>
      </c>
      <c r="AR43">
        <v>14.78</v>
      </c>
      <c r="AT43" s="2">
        <v>22827</v>
      </c>
      <c r="AU43">
        <v>13.93</v>
      </c>
      <c r="AW43" s="2">
        <v>22097</v>
      </c>
      <c r="AX43">
        <v>2.5</v>
      </c>
      <c r="AZ43" s="2">
        <v>16223</v>
      </c>
      <c r="BA43">
        <v>0</v>
      </c>
    </row>
    <row r="44" spans="1:53" x14ac:dyDescent="0.25">
      <c r="A44" s="2">
        <v>25780</v>
      </c>
      <c r="B44">
        <v>261</v>
      </c>
      <c r="D44" s="2">
        <v>18840</v>
      </c>
      <c r="E44">
        <v>40.6</v>
      </c>
      <c r="G44" s="2">
        <v>18840</v>
      </c>
      <c r="H44">
        <v>38.200000000000003</v>
      </c>
      <c r="J44" s="2">
        <v>22858</v>
      </c>
      <c r="K44">
        <v>983</v>
      </c>
      <c r="M44" s="2">
        <v>23953</v>
      </c>
      <c r="N44">
        <v>4.2220000000000004</v>
      </c>
      <c r="P44" s="2">
        <v>23954</v>
      </c>
      <c r="Q44">
        <v>4.09</v>
      </c>
      <c r="S44" s="2">
        <v>22858</v>
      </c>
      <c r="T44">
        <v>350.8</v>
      </c>
      <c r="V44" s="2">
        <v>15918</v>
      </c>
      <c r="W44">
        <v>42700</v>
      </c>
      <c r="Y44" s="2">
        <v>22858</v>
      </c>
      <c r="Z44">
        <v>6.1</v>
      </c>
      <c r="AB44" s="2">
        <v>15918</v>
      </c>
      <c r="AC44">
        <v>24.46</v>
      </c>
      <c r="AE44" s="2">
        <v>19571</v>
      </c>
      <c r="AF44">
        <v>13.6</v>
      </c>
      <c r="AH44" s="2">
        <v>19571</v>
      </c>
      <c r="AI44">
        <v>7.9</v>
      </c>
      <c r="AK44" s="2">
        <v>22858</v>
      </c>
      <c r="AL44">
        <v>1.224</v>
      </c>
      <c r="AN44" s="2">
        <v>19571</v>
      </c>
      <c r="AO44">
        <v>3.25</v>
      </c>
      <c r="AQ44" s="2">
        <v>17745</v>
      </c>
      <c r="AR44">
        <v>15.04</v>
      </c>
      <c r="AT44" s="2">
        <v>22858</v>
      </c>
      <c r="AU44">
        <v>13.95</v>
      </c>
      <c r="AW44" s="2">
        <v>22128</v>
      </c>
      <c r="AX44">
        <v>3.4</v>
      </c>
      <c r="AZ44" s="2">
        <v>16253</v>
      </c>
      <c r="BA44">
        <v>0</v>
      </c>
    </row>
    <row r="45" spans="1:53" x14ac:dyDescent="0.25">
      <c r="A45" s="2">
        <v>25811</v>
      </c>
      <c r="B45">
        <v>297</v>
      </c>
      <c r="D45" s="2">
        <v>18871</v>
      </c>
      <c r="E45">
        <v>40.4</v>
      </c>
      <c r="G45" s="2">
        <v>18871</v>
      </c>
      <c r="H45">
        <v>38.5</v>
      </c>
      <c r="J45" s="2">
        <v>22889</v>
      </c>
      <c r="K45">
        <v>1053</v>
      </c>
      <c r="M45" s="2">
        <v>23985</v>
      </c>
      <c r="N45">
        <v>4.2720000000000002</v>
      </c>
      <c r="P45" s="2">
        <v>23985</v>
      </c>
      <c r="Q45">
        <v>4.12</v>
      </c>
      <c r="S45" s="2">
        <v>22889</v>
      </c>
      <c r="T45">
        <v>352.8</v>
      </c>
      <c r="V45" s="2">
        <v>15949</v>
      </c>
      <c r="W45">
        <v>42546</v>
      </c>
      <c r="Y45" s="2">
        <v>22889</v>
      </c>
      <c r="Z45">
        <v>6.3</v>
      </c>
      <c r="AB45" s="2">
        <v>15949</v>
      </c>
      <c r="AC45">
        <v>23.32</v>
      </c>
      <c r="AE45" s="2">
        <v>19602</v>
      </c>
      <c r="AF45">
        <v>8.8000000000000007</v>
      </c>
      <c r="AH45" s="2">
        <v>19602</v>
      </c>
      <c r="AI45">
        <v>8</v>
      </c>
      <c r="AK45" s="2">
        <v>22889</v>
      </c>
      <c r="AL45">
        <v>1.228</v>
      </c>
      <c r="AN45" s="2">
        <v>19602</v>
      </c>
      <c r="AO45">
        <v>3.25</v>
      </c>
      <c r="AQ45" s="2">
        <v>17776</v>
      </c>
      <c r="AR45">
        <v>15.23</v>
      </c>
      <c r="AT45" s="2">
        <v>22889</v>
      </c>
      <c r="AU45">
        <v>14.02</v>
      </c>
      <c r="AW45" s="2">
        <v>22159</v>
      </c>
      <c r="AX45">
        <v>2.5</v>
      </c>
      <c r="AZ45" s="2">
        <v>16284</v>
      </c>
      <c r="BA45">
        <v>0</v>
      </c>
    </row>
    <row r="46" spans="1:53" x14ac:dyDescent="0.25">
      <c r="A46" s="2">
        <v>25841</v>
      </c>
      <c r="B46">
        <v>333</v>
      </c>
      <c r="D46" s="2">
        <v>18901</v>
      </c>
      <c r="E46">
        <v>40.4</v>
      </c>
      <c r="G46" s="2">
        <v>18901</v>
      </c>
      <c r="H46">
        <v>48.2</v>
      </c>
      <c r="J46" s="2">
        <v>22919</v>
      </c>
      <c r="K46">
        <v>866</v>
      </c>
      <c r="M46" s="2">
        <v>24015</v>
      </c>
      <c r="N46">
        <v>4.3520000000000003</v>
      </c>
      <c r="P46" s="2">
        <v>24015</v>
      </c>
      <c r="Q46">
        <v>4.01</v>
      </c>
      <c r="S46" s="2">
        <v>22919</v>
      </c>
      <c r="T46">
        <v>354.9</v>
      </c>
      <c r="V46" s="2">
        <v>15979</v>
      </c>
      <c r="W46">
        <v>42492</v>
      </c>
      <c r="Y46" s="2">
        <v>22919</v>
      </c>
      <c r="Z46">
        <v>6.6</v>
      </c>
      <c r="AB46" s="2">
        <v>15979</v>
      </c>
      <c r="AC46">
        <v>23.61</v>
      </c>
      <c r="AE46" s="2">
        <v>19632</v>
      </c>
      <c r="AF46">
        <v>4.5999999999999996</v>
      </c>
      <c r="AH46" s="2">
        <v>19632</v>
      </c>
      <c r="AI46">
        <v>7.1</v>
      </c>
      <c r="AK46" s="2">
        <v>22919</v>
      </c>
      <c r="AL46">
        <v>1.232</v>
      </c>
      <c r="AN46" s="2">
        <v>19632</v>
      </c>
      <c r="AO46">
        <v>3.25</v>
      </c>
      <c r="AQ46" s="2">
        <v>17806</v>
      </c>
      <c r="AR46">
        <v>15.52</v>
      </c>
      <c r="AT46" s="2">
        <v>22919</v>
      </c>
      <c r="AU46">
        <v>14.03</v>
      </c>
      <c r="AW46" s="2">
        <v>22189</v>
      </c>
      <c r="AX46">
        <v>2.5</v>
      </c>
      <c r="AZ46" s="2">
        <v>16315</v>
      </c>
      <c r="BA46">
        <v>0</v>
      </c>
    </row>
    <row r="47" spans="1:53" x14ac:dyDescent="0.25">
      <c r="A47" s="2">
        <v>25871</v>
      </c>
      <c r="B47">
        <v>327</v>
      </c>
      <c r="D47" s="2">
        <v>18932</v>
      </c>
      <c r="E47">
        <v>40.299999999999997</v>
      </c>
      <c r="G47" s="2">
        <v>18932</v>
      </c>
      <c r="H47">
        <v>51.7</v>
      </c>
      <c r="J47" s="2">
        <v>22950</v>
      </c>
      <c r="K47">
        <v>990</v>
      </c>
      <c r="M47" s="2">
        <v>24044</v>
      </c>
      <c r="N47">
        <v>4.4119999999999999</v>
      </c>
      <c r="P47" s="2">
        <v>24046</v>
      </c>
      <c r="Q47">
        <v>4.08</v>
      </c>
      <c r="S47" s="2">
        <v>22950</v>
      </c>
      <c r="T47">
        <v>357.2</v>
      </c>
      <c r="V47" s="2">
        <v>16010</v>
      </c>
      <c r="W47">
        <v>42675</v>
      </c>
      <c r="Y47" s="2">
        <v>22950</v>
      </c>
      <c r="Z47">
        <v>6</v>
      </c>
      <c r="AB47" s="2">
        <v>16010</v>
      </c>
      <c r="AC47">
        <v>21.47</v>
      </c>
      <c r="AE47" s="2">
        <v>19663</v>
      </c>
      <c r="AF47">
        <v>0.8</v>
      </c>
      <c r="AH47" s="2">
        <v>19663</v>
      </c>
      <c r="AI47">
        <v>7.2</v>
      </c>
      <c r="AK47" s="2">
        <v>22950</v>
      </c>
      <c r="AL47">
        <v>1.2290000000000001</v>
      </c>
      <c r="AN47" s="2">
        <v>19663</v>
      </c>
      <c r="AO47">
        <v>3.25</v>
      </c>
      <c r="AQ47" s="2">
        <v>17837</v>
      </c>
      <c r="AR47">
        <v>15.58</v>
      </c>
      <c r="AT47" s="2">
        <v>22950</v>
      </c>
      <c r="AU47">
        <v>14.09</v>
      </c>
      <c r="AW47" s="2">
        <v>22220</v>
      </c>
      <c r="AX47">
        <v>2.5</v>
      </c>
      <c r="AZ47" s="2">
        <v>16345</v>
      </c>
      <c r="BA47">
        <v>0</v>
      </c>
    </row>
    <row r="48" spans="1:53" x14ac:dyDescent="0.25">
      <c r="A48" s="2">
        <v>25902</v>
      </c>
      <c r="B48">
        <v>337</v>
      </c>
      <c r="D48" s="2">
        <v>18962</v>
      </c>
      <c r="E48">
        <v>40.4</v>
      </c>
      <c r="G48" s="2">
        <v>18962</v>
      </c>
      <c r="H48">
        <v>49.3</v>
      </c>
      <c r="J48" s="2">
        <v>22980</v>
      </c>
      <c r="K48">
        <v>1080</v>
      </c>
      <c r="M48" s="2">
        <v>24076</v>
      </c>
      <c r="N48">
        <v>4.4820000000000002</v>
      </c>
      <c r="P48" s="2">
        <v>24076</v>
      </c>
      <c r="Q48">
        <v>4.0999999999999996</v>
      </c>
      <c r="S48" s="2">
        <v>22980</v>
      </c>
      <c r="T48">
        <v>359.8</v>
      </c>
      <c r="V48" s="2">
        <v>16040</v>
      </c>
      <c r="W48">
        <v>42821</v>
      </c>
      <c r="Y48" s="2">
        <v>22980</v>
      </c>
      <c r="Z48">
        <v>5.5</v>
      </c>
      <c r="AB48" s="2">
        <v>16040</v>
      </c>
      <c r="AC48">
        <v>20.190000000000001</v>
      </c>
      <c r="AE48" s="2">
        <v>19693</v>
      </c>
      <c r="AF48">
        <v>-1.1000000000000001</v>
      </c>
      <c r="AH48" s="2">
        <v>19693</v>
      </c>
      <c r="AI48">
        <v>7.9</v>
      </c>
      <c r="AK48" s="2">
        <v>22980</v>
      </c>
      <c r="AL48">
        <v>1.214</v>
      </c>
      <c r="AN48" s="2">
        <v>19693</v>
      </c>
      <c r="AO48">
        <v>3.25</v>
      </c>
      <c r="AQ48" s="2">
        <v>17867</v>
      </c>
      <c r="AR48">
        <v>15.6</v>
      </c>
      <c r="AT48" s="2">
        <v>22980</v>
      </c>
      <c r="AU48">
        <v>14.16</v>
      </c>
      <c r="AW48" s="2">
        <v>22250</v>
      </c>
      <c r="AX48">
        <v>2.5</v>
      </c>
      <c r="AZ48" s="2">
        <v>16376</v>
      </c>
      <c r="BA48">
        <v>0</v>
      </c>
    </row>
    <row r="49" spans="1:53" x14ac:dyDescent="0.25">
      <c r="A49" s="2">
        <v>25933</v>
      </c>
      <c r="B49">
        <v>321</v>
      </c>
      <c r="D49" s="2">
        <v>18993</v>
      </c>
      <c r="E49">
        <v>40.700000000000003</v>
      </c>
      <c r="G49" s="2">
        <v>18993</v>
      </c>
      <c r="H49">
        <v>45.3</v>
      </c>
      <c r="J49" s="2">
        <v>23011</v>
      </c>
      <c r="K49">
        <v>998</v>
      </c>
      <c r="M49" s="2">
        <v>24107</v>
      </c>
      <c r="N49">
        <v>4.6520000000000001</v>
      </c>
      <c r="P49" s="2">
        <v>24107</v>
      </c>
      <c r="Q49">
        <v>4.32</v>
      </c>
      <c r="S49" s="2">
        <v>23011</v>
      </c>
      <c r="T49">
        <v>362.7</v>
      </c>
      <c r="V49" s="2">
        <v>16071</v>
      </c>
      <c r="W49">
        <v>42746</v>
      </c>
      <c r="Y49" s="2">
        <v>23011</v>
      </c>
      <c r="Z49">
        <v>5.3</v>
      </c>
      <c r="AB49" s="2">
        <v>16071</v>
      </c>
      <c r="AC49">
        <v>15.94</v>
      </c>
      <c r="AE49" s="2">
        <v>19724</v>
      </c>
      <c r="AF49">
        <v>-4</v>
      </c>
      <c r="AH49" s="2">
        <v>19724</v>
      </c>
      <c r="AI49">
        <v>8</v>
      </c>
      <c r="AK49" s="2">
        <v>23011</v>
      </c>
      <c r="AL49">
        <v>1.236</v>
      </c>
      <c r="AN49" s="2">
        <v>19724</v>
      </c>
      <c r="AO49">
        <v>3.25</v>
      </c>
      <c r="AQ49" s="2">
        <v>17898</v>
      </c>
      <c r="AR49">
        <v>15.8</v>
      </c>
      <c r="AT49" s="2">
        <v>23011</v>
      </c>
      <c r="AU49">
        <v>14.2</v>
      </c>
      <c r="AW49" s="2">
        <v>22281</v>
      </c>
      <c r="AX49">
        <v>2.5</v>
      </c>
      <c r="AZ49" s="2">
        <v>16406</v>
      </c>
      <c r="BA49">
        <v>0</v>
      </c>
    </row>
    <row r="50" spans="1:53" x14ac:dyDescent="0.25">
      <c r="A50" s="2">
        <v>25962</v>
      </c>
      <c r="B50">
        <v>292</v>
      </c>
      <c r="D50" s="2">
        <v>19024</v>
      </c>
      <c r="E50">
        <v>40.799999999999997</v>
      </c>
      <c r="G50" s="2">
        <v>19024</v>
      </c>
      <c r="H50">
        <v>46.8</v>
      </c>
      <c r="J50" s="2">
        <v>23042</v>
      </c>
      <c r="K50">
        <v>810</v>
      </c>
      <c r="M50" s="2">
        <v>24138</v>
      </c>
      <c r="N50">
        <v>4.6920000000000002</v>
      </c>
      <c r="P50" s="2">
        <v>24138</v>
      </c>
      <c r="Q50">
        <v>4.42</v>
      </c>
      <c r="S50" s="2">
        <v>23042</v>
      </c>
      <c r="T50">
        <v>365.2</v>
      </c>
      <c r="V50" s="2">
        <v>16102</v>
      </c>
      <c r="W50">
        <v>42654</v>
      </c>
      <c r="Y50" s="2">
        <v>23042</v>
      </c>
      <c r="Z50">
        <v>6.1</v>
      </c>
      <c r="AB50" s="2">
        <v>16102</v>
      </c>
      <c r="AC50">
        <v>16.16</v>
      </c>
      <c r="AE50" s="2">
        <v>19755</v>
      </c>
      <c r="AF50">
        <v>-3.7</v>
      </c>
      <c r="AH50" s="2">
        <v>19755</v>
      </c>
      <c r="AI50">
        <v>8.6999999999999993</v>
      </c>
      <c r="AK50" s="2">
        <v>23042</v>
      </c>
      <c r="AL50">
        <v>1.2349999999999999</v>
      </c>
      <c r="AN50" s="2">
        <v>19755</v>
      </c>
      <c r="AO50">
        <v>3.25</v>
      </c>
      <c r="AQ50" s="2">
        <v>17929</v>
      </c>
      <c r="AR50">
        <v>15.9</v>
      </c>
      <c r="AT50" s="2">
        <v>23042</v>
      </c>
      <c r="AU50">
        <v>14.19</v>
      </c>
      <c r="AW50" s="2">
        <v>22312</v>
      </c>
      <c r="AX50">
        <v>2.5</v>
      </c>
      <c r="AZ50" s="2">
        <v>16437</v>
      </c>
      <c r="BA50">
        <v>0</v>
      </c>
    </row>
    <row r="51" spans="1:53" x14ac:dyDescent="0.25">
      <c r="A51" s="2">
        <v>25990</v>
      </c>
      <c r="B51">
        <v>290</v>
      </c>
      <c r="D51" s="2">
        <v>19053</v>
      </c>
      <c r="E51">
        <v>40.799999999999997</v>
      </c>
      <c r="G51" s="2">
        <v>19053</v>
      </c>
      <c r="H51">
        <v>42.3</v>
      </c>
      <c r="J51" s="2">
        <v>23070</v>
      </c>
      <c r="K51">
        <v>977</v>
      </c>
      <c r="M51" s="2">
        <v>24166</v>
      </c>
      <c r="N51">
        <v>5.0220000000000002</v>
      </c>
      <c r="P51" s="2">
        <v>24166</v>
      </c>
      <c r="Q51">
        <v>4.5999999999999996</v>
      </c>
      <c r="S51" s="2">
        <v>23070</v>
      </c>
      <c r="T51">
        <v>367.9</v>
      </c>
      <c r="V51" s="2">
        <v>16131</v>
      </c>
      <c r="W51">
        <v>42538</v>
      </c>
      <c r="Y51" s="2">
        <v>23070</v>
      </c>
      <c r="Z51">
        <v>5</v>
      </c>
      <c r="AB51" s="2">
        <v>16131</v>
      </c>
      <c r="AC51">
        <v>14.1</v>
      </c>
      <c r="AE51" s="2">
        <v>19783</v>
      </c>
      <c r="AF51">
        <v>-4.0999999999999996</v>
      </c>
      <c r="AH51" s="2">
        <v>19783</v>
      </c>
      <c r="AI51">
        <v>9.5</v>
      </c>
      <c r="AK51" s="2">
        <v>23070</v>
      </c>
      <c r="AL51">
        <v>1.2170000000000001</v>
      </c>
      <c r="AN51" s="2">
        <v>19783</v>
      </c>
      <c r="AO51">
        <v>3.25</v>
      </c>
      <c r="AQ51" s="2">
        <v>17957</v>
      </c>
      <c r="AR51">
        <v>16.010000000000002</v>
      </c>
      <c r="AT51" s="2">
        <v>23070</v>
      </c>
      <c r="AU51">
        <v>14.4</v>
      </c>
      <c r="AW51" s="2">
        <v>22340</v>
      </c>
      <c r="AX51">
        <v>2.5</v>
      </c>
      <c r="AZ51" s="2">
        <v>16468</v>
      </c>
      <c r="BA51">
        <v>0</v>
      </c>
    </row>
    <row r="52" spans="1:53" x14ac:dyDescent="0.25">
      <c r="A52" s="2">
        <v>26023</v>
      </c>
      <c r="B52">
        <v>300</v>
      </c>
      <c r="D52" s="2">
        <v>19084</v>
      </c>
      <c r="E52">
        <v>40.6</v>
      </c>
      <c r="G52" s="2">
        <v>19084</v>
      </c>
      <c r="H52">
        <v>43.7</v>
      </c>
      <c r="J52" s="2">
        <v>23101</v>
      </c>
      <c r="K52">
        <v>962</v>
      </c>
      <c r="M52" s="2">
        <v>24197</v>
      </c>
      <c r="N52">
        <v>4.7119999999999997</v>
      </c>
      <c r="P52" s="2">
        <v>24197</v>
      </c>
      <c r="Q52">
        <v>4.6500000000000004</v>
      </c>
      <c r="S52" s="2">
        <v>23101</v>
      </c>
      <c r="T52">
        <v>370.7</v>
      </c>
      <c r="V52" s="2">
        <v>16162</v>
      </c>
      <c r="W52">
        <v>42294</v>
      </c>
      <c r="Y52" s="2">
        <v>23101</v>
      </c>
      <c r="Z52">
        <v>4.5</v>
      </c>
      <c r="AB52" s="2">
        <v>16162</v>
      </c>
      <c r="AC52">
        <v>13.09</v>
      </c>
      <c r="AE52" s="2">
        <v>19814</v>
      </c>
      <c r="AF52">
        <v>-5.7</v>
      </c>
      <c r="AH52" s="2">
        <v>19814</v>
      </c>
      <c r="AI52">
        <v>10.6</v>
      </c>
      <c r="AK52" s="2">
        <v>23101</v>
      </c>
      <c r="AL52">
        <v>1.2170000000000001</v>
      </c>
      <c r="AN52" s="2">
        <v>19814</v>
      </c>
      <c r="AO52">
        <v>3.13</v>
      </c>
      <c r="AQ52" s="2">
        <v>17988</v>
      </c>
      <c r="AR52">
        <v>16.09</v>
      </c>
      <c r="AT52" s="2">
        <v>23101</v>
      </c>
      <c r="AU52">
        <v>14.49</v>
      </c>
      <c r="AW52" s="2">
        <v>22371</v>
      </c>
      <c r="AX52">
        <v>1.7</v>
      </c>
      <c r="AZ52" s="2">
        <v>16496</v>
      </c>
      <c r="BA52">
        <v>1</v>
      </c>
    </row>
    <row r="53" spans="1:53" x14ac:dyDescent="0.25">
      <c r="A53" s="2">
        <v>26053</v>
      </c>
      <c r="B53">
        <v>290</v>
      </c>
      <c r="D53" s="2">
        <v>19114</v>
      </c>
      <c r="E53">
        <v>40.299999999999997</v>
      </c>
      <c r="G53" s="2">
        <v>19114</v>
      </c>
      <c r="H53">
        <v>35.799999999999997</v>
      </c>
      <c r="J53" s="2">
        <v>23131</v>
      </c>
      <c r="K53">
        <v>1096</v>
      </c>
      <c r="M53" s="2">
        <v>24226</v>
      </c>
      <c r="N53">
        <v>4.7919999999999998</v>
      </c>
      <c r="P53" s="2">
        <v>24227</v>
      </c>
      <c r="Q53">
        <v>4.67</v>
      </c>
      <c r="S53" s="2">
        <v>23131</v>
      </c>
      <c r="T53">
        <v>373.3</v>
      </c>
      <c r="V53" s="2">
        <v>16192</v>
      </c>
      <c r="W53">
        <v>42063</v>
      </c>
      <c r="Y53" s="2">
        <v>23131</v>
      </c>
      <c r="Z53">
        <v>4.0999999999999996</v>
      </c>
      <c r="AB53" s="2">
        <v>16192</v>
      </c>
      <c r="AC53">
        <v>11.67</v>
      </c>
      <c r="AE53" s="2">
        <v>19844</v>
      </c>
      <c r="AF53">
        <v>-4.7</v>
      </c>
      <c r="AH53" s="2">
        <v>19844</v>
      </c>
      <c r="AI53">
        <v>10.9</v>
      </c>
      <c r="AK53" s="2">
        <v>23131</v>
      </c>
      <c r="AL53">
        <v>1.206</v>
      </c>
      <c r="AN53" s="2">
        <v>19844</v>
      </c>
      <c r="AO53">
        <v>3</v>
      </c>
      <c r="AQ53" s="2">
        <v>18018</v>
      </c>
      <c r="AR53">
        <v>16.41</v>
      </c>
      <c r="AT53" s="2">
        <v>23131</v>
      </c>
      <c r="AU53">
        <v>14.6</v>
      </c>
      <c r="AW53" s="2">
        <v>22401</v>
      </c>
      <c r="AX53">
        <v>2.5</v>
      </c>
      <c r="AZ53" s="2">
        <v>16527</v>
      </c>
      <c r="BA53">
        <v>1</v>
      </c>
    </row>
    <row r="54" spans="1:53" x14ac:dyDescent="0.25">
      <c r="A54" s="2">
        <v>26084</v>
      </c>
      <c r="B54">
        <v>299</v>
      </c>
      <c r="D54" s="2">
        <v>19145</v>
      </c>
      <c r="E54">
        <v>40.5</v>
      </c>
      <c r="G54" s="2">
        <v>19145</v>
      </c>
      <c r="H54">
        <v>43.9</v>
      </c>
      <c r="J54" s="2">
        <v>23162</v>
      </c>
      <c r="K54">
        <v>1071</v>
      </c>
      <c r="M54" s="2">
        <v>24258</v>
      </c>
      <c r="N54">
        <v>4.8019999999999996</v>
      </c>
      <c r="P54" s="2">
        <v>24258</v>
      </c>
      <c r="Q54">
        <v>4.9000000000000004</v>
      </c>
      <c r="S54" s="2">
        <v>23162</v>
      </c>
      <c r="T54">
        <v>376.1</v>
      </c>
      <c r="V54" s="2">
        <v>16223</v>
      </c>
      <c r="W54">
        <v>41985</v>
      </c>
      <c r="Y54" s="2">
        <v>23162</v>
      </c>
      <c r="Z54">
        <v>4.5</v>
      </c>
      <c r="AB54" s="2">
        <v>16223</v>
      </c>
      <c r="AC54">
        <v>10.16</v>
      </c>
      <c r="AE54" s="2">
        <v>19875</v>
      </c>
      <c r="AF54">
        <v>-6.2</v>
      </c>
      <c r="AH54" s="2">
        <v>19875</v>
      </c>
      <c r="AI54">
        <v>11.6</v>
      </c>
      <c r="AK54" s="2">
        <v>23162</v>
      </c>
      <c r="AL54">
        <v>1.2190000000000001</v>
      </c>
      <c r="AN54" s="2">
        <v>19875</v>
      </c>
      <c r="AO54">
        <v>3</v>
      </c>
      <c r="AQ54" s="2">
        <v>18049</v>
      </c>
      <c r="AR54">
        <v>16.64</v>
      </c>
      <c r="AT54" s="2">
        <v>23162</v>
      </c>
      <c r="AU54">
        <v>14.62</v>
      </c>
      <c r="AW54" s="2">
        <v>22432</v>
      </c>
      <c r="AX54">
        <v>1.7</v>
      </c>
      <c r="AZ54" s="2">
        <v>16557</v>
      </c>
      <c r="BA54">
        <v>1</v>
      </c>
    </row>
    <row r="55" spans="1:53" x14ac:dyDescent="0.25">
      <c r="A55" s="2">
        <v>26114</v>
      </c>
      <c r="B55">
        <v>291</v>
      </c>
      <c r="D55" s="2">
        <v>19175</v>
      </c>
      <c r="E55">
        <v>40.6</v>
      </c>
      <c r="G55" s="2">
        <v>19175</v>
      </c>
      <c r="H55">
        <v>46.3</v>
      </c>
      <c r="J55" s="2">
        <v>23192</v>
      </c>
      <c r="K55">
        <v>1007</v>
      </c>
      <c r="M55" s="2">
        <v>24288</v>
      </c>
      <c r="N55">
        <v>4.9719999999999995</v>
      </c>
      <c r="P55" s="2">
        <v>24288</v>
      </c>
      <c r="Q55">
        <v>5.17</v>
      </c>
      <c r="S55" s="2">
        <v>23192</v>
      </c>
      <c r="T55">
        <v>378.4</v>
      </c>
      <c r="V55" s="2">
        <v>16253</v>
      </c>
      <c r="W55">
        <v>41947</v>
      </c>
      <c r="Y55" s="2">
        <v>23192</v>
      </c>
      <c r="Z55">
        <v>5</v>
      </c>
      <c r="AB55" s="2">
        <v>16253</v>
      </c>
      <c r="AC55">
        <v>10.39</v>
      </c>
      <c r="AE55" s="2">
        <v>19905</v>
      </c>
      <c r="AF55">
        <v>-4.2</v>
      </c>
      <c r="AH55" s="2">
        <v>19905</v>
      </c>
      <c r="AI55">
        <v>12.3</v>
      </c>
      <c r="AK55" s="2">
        <v>23192</v>
      </c>
      <c r="AL55">
        <v>1.212</v>
      </c>
      <c r="AN55" s="2">
        <v>19905</v>
      </c>
      <c r="AO55">
        <v>3</v>
      </c>
      <c r="AQ55" s="2">
        <v>18079</v>
      </c>
      <c r="AR55">
        <v>16.86</v>
      </c>
      <c r="AT55" s="2">
        <v>23192</v>
      </c>
      <c r="AU55">
        <v>14.63</v>
      </c>
      <c r="AW55" s="2">
        <v>22462</v>
      </c>
      <c r="AX55">
        <v>1.7</v>
      </c>
      <c r="AZ55" s="2">
        <v>16588</v>
      </c>
      <c r="BA55">
        <v>1</v>
      </c>
    </row>
    <row r="56" spans="1:53" x14ac:dyDescent="0.25">
      <c r="A56" s="2">
        <v>26144</v>
      </c>
      <c r="B56">
        <v>308</v>
      </c>
      <c r="D56" s="2">
        <v>19206</v>
      </c>
      <c r="E56">
        <v>40.200000000000003</v>
      </c>
      <c r="G56" s="2">
        <v>19206</v>
      </c>
      <c r="H56">
        <v>69.400000000000006</v>
      </c>
      <c r="J56" s="2">
        <v>23223</v>
      </c>
      <c r="K56">
        <v>1031</v>
      </c>
      <c r="M56" s="2">
        <v>24317</v>
      </c>
      <c r="N56">
        <v>5.0519999999999996</v>
      </c>
      <c r="P56" s="2">
        <v>24319</v>
      </c>
      <c r="Q56">
        <v>5.3</v>
      </c>
      <c r="S56" s="2">
        <v>23223</v>
      </c>
      <c r="T56">
        <v>381.1</v>
      </c>
      <c r="V56" s="2">
        <v>16284</v>
      </c>
      <c r="W56">
        <v>41904</v>
      </c>
      <c r="Y56" s="2">
        <v>23223</v>
      </c>
      <c r="Z56">
        <v>4.9000000000000004</v>
      </c>
      <c r="AB56" s="2">
        <v>16284</v>
      </c>
      <c r="AC56">
        <v>6.96</v>
      </c>
      <c r="AE56" s="2">
        <v>19936</v>
      </c>
      <c r="AF56">
        <v>-6.5</v>
      </c>
      <c r="AH56" s="2">
        <v>19936</v>
      </c>
      <c r="AI56">
        <v>12.5</v>
      </c>
      <c r="AK56" s="2">
        <v>23223</v>
      </c>
      <c r="AL56">
        <v>1.204</v>
      </c>
      <c r="AN56" s="2">
        <v>19936</v>
      </c>
      <c r="AO56">
        <v>3</v>
      </c>
      <c r="AQ56" s="2">
        <v>18110</v>
      </c>
      <c r="AR56">
        <v>17.059999999999999</v>
      </c>
      <c r="AT56" s="2">
        <v>23223</v>
      </c>
      <c r="AU56">
        <v>14.77</v>
      </c>
      <c r="AW56" s="2">
        <v>22493</v>
      </c>
      <c r="AX56">
        <v>0.8</v>
      </c>
      <c r="AZ56" s="2">
        <v>16618</v>
      </c>
      <c r="BA56">
        <v>1</v>
      </c>
    </row>
    <row r="57" spans="1:53" x14ac:dyDescent="0.25">
      <c r="A57" s="2">
        <v>26176</v>
      </c>
      <c r="B57">
        <v>307</v>
      </c>
      <c r="D57" s="2">
        <v>19237</v>
      </c>
      <c r="E57">
        <v>40.700000000000003</v>
      </c>
      <c r="G57" s="2">
        <v>19237</v>
      </c>
      <c r="H57">
        <v>58.5</v>
      </c>
      <c r="J57" s="2">
        <v>23254</v>
      </c>
      <c r="K57">
        <v>1056</v>
      </c>
      <c r="M57" s="2">
        <v>24350</v>
      </c>
      <c r="N57">
        <v>5.3620000000000001</v>
      </c>
      <c r="P57" s="2">
        <v>24350</v>
      </c>
      <c r="Q57">
        <v>5.53</v>
      </c>
      <c r="S57" s="2">
        <v>23254</v>
      </c>
      <c r="T57">
        <v>383.6</v>
      </c>
      <c r="V57" s="2">
        <v>16315</v>
      </c>
      <c r="W57">
        <v>41850</v>
      </c>
      <c r="Y57" s="2">
        <v>23254</v>
      </c>
      <c r="Z57">
        <v>5</v>
      </c>
      <c r="AB57" s="2">
        <v>16315</v>
      </c>
      <c r="AC57">
        <v>6.13</v>
      </c>
      <c r="AE57" s="2">
        <v>19967</v>
      </c>
      <c r="AF57">
        <v>-4.9000000000000004</v>
      </c>
      <c r="AH57" s="2">
        <v>19967</v>
      </c>
      <c r="AI57">
        <v>12.8</v>
      </c>
      <c r="AK57" s="2">
        <v>23254</v>
      </c>
      <c r="AL57">
        <v>1.2250000000000001</v>
      </c>
      <c r="AN57" s="2">
        <v>19967</v>
      </c>
      <c r="AO57">
        <v>3</v>
      </c>
      <c r="AQ57" s="2">
        <v>18141</v>
      </c>
      <c r="AR57">
        <v>17.36</v>
      </c>
      <c r="AT57" s="2">
        <v>23254</v>
      </c>
      <c r="AU57">
        <v>14.87</v>
      </c>
      <c r="AW57" s="2">
        <v>22524</v>
      </c>
      <c r="AX57">
        <v>1.6</v>
      </c>
      <c r="AZ57" s="2">
        <v>16649</v>
      </c>
      <c r="BA57">
        <v>1</v>
      </c>
    </row>
    <row r="58" spans="1:53" x14ac:dyDescent="0.25">
      <c r="A58" s="2">
        <v>26206</v>
      </c>
      <c r="B58">
        <v>308</v>
      </c>
      <c r="D58" s="2">
        <v>19267</v>
      </c>
      <c r="E58">
        <v>41.1</v>
      </c>
      <c r="G58" s="2">
        <v>19267</v>
      </c>
      <c r="H58">
        <v>60.3</v>
      </c>
      <c r="J58" s="2">
        <v>23284</v>
      </c>
      <c r="K58">
        <v>1106</v>
      </c>
      <c r="M58" s="2">
        <v>24380</v>
      </c>
      <c r="N58">
        <v>5.0220000000000002</v>
      </c>
      <c r="P58" s="2">
        <v>24380</v>
      </c>
      <c r="Q58">
        <v>5.4</v>
      </c>
      <c r="S58" s="2">
        <v>23284</v>
      </c>
      <c r="T58">
        <v>386</v>
      </c>
      <c r="V58" s="2">
        <v>16345</v>
      </c>
      <c r="W58">
        <v>41679</v>
      </c>
      <c r="Y58" s="2">
        <v>23284</v>
      </c>
      <c r="Z58">
        <v>5.2</v>
      </c>
      <c r="AB58" s="2">
        <v>16345</v>
      </c>
      <c r="AC58">
        <v>2.82</v>
      </c>
      <c r="AE58" s="2">
        <v>19997</v>
      </c>
      <c r="AF58">
        <v>-4.2</v>
      </c>
      <c r="AH58" s="2">
        <v>19997</v>
      </c>
      <c r="AI58">
        <v>12.9</v>
      </c>
      <c r="AK58" s="2">
        <v>23284</v>
      </c>
      <c r="AL58">
        <v>1.224</v>
      </c>
      <c r="AN58" s="2">
        <v>19997</v>
      </c>
      <c r="AO58">
        <v>3</v>
      </c>
      <c r="AQ58" s="2">
        <v>18171</v>
      </c>
      <c r="AR58">
        <v>17.7</v>
      </c>
      <c r="AT58" s="2">
        <v>23284</v>
      </c>
      <c r="AU58">
        <v>14.89</v>
      </c>
      <c r="AW58" s="2">
        <v>22554</v>
      </c>
      <c r="AX58">
        <v>1.6</v>
      </c>
      <c r="AZ58" s="2">
        <v>16680</v>
      </c>
      <c r="BA58">
        <v>1</v>
      </c>
    </row>
    <row r="59" spans="1:53" x14ac:dyDescent="0.25">
      <c r="A59" s="2">
        <v>26235</v>
      </c>
      <c r="B59">
        <v>283</v>
      </c>
      <c r="D59" s="2">
        <v>19298</v>
      </c>
      <c r="E59">
        <v>41.2</v>
      </c>
      <c r="G59" s="2">
        <v>19298</v>
      </c>
      <c r="H59">
        <v>59.9</v>
      </c>
      <c r="J59" s="2">
        <v>23315</v>
      </c>
      <c r="K59">
        <v>1088</v>
      </c>
      <c r="M59" s="2">
        <v>24411</v>
      </c>
      <c r="N59">
        <v>4.9719999999999995</v>
      </c>
      <c r="P59" s="2">
        <v>24411</v>
      </c>
      <c r="Q59">
        <v>5.53</v>
      </c>
      <c r="S59" s="2">
        <v>23315</v>
      </c>
      <c r="T59">
        <v>388.3</v>
      </c>
      <c r="V59" s="2">
        <v>16376</v>
      </c>
      <c r="W59">
        <v>41708</v>
      </c>
      <c r="Y59" s="2">
        <v>23315</v>
      </c>
      <c r="Z59">
        <v>5.5</v>
      </c>
      <c r="AB59" s="2">
        <v>16376</v>
      </c>
      <c r="AC59">
        <v>1.6400000000000001</v>
      </c>
      <c r="AE59" s="2">
        <v>20028</v>
      </c>
      <c r="AF59">
        <v>-3.2</v>
      </c>
      <c r="AH59" s="2">
        <v>20028</v>
      </c>
      <c r="AI59">
        <v>13.3</v>
      </c>
      <c r="AK59" s="2">
        <v>23315</v>
      </c>
      <c r="AL59">
        <v>1.216</v>
      </c>
      <c r="AN59" s="2">
        <v>20028</v>
      </c>
      <c r="AO59">
        <v>3</v>
      </c>
      <c r="AQ59" s="2">
        <v>18202</v>
      </c>
      <c r="AR59">
        <v>18.02</v>
      </c>
      <c r="AT59" s="2">
        <v>23315</v>
      </c>
      <c r="AU59">
        <v>14.97</v>
      </c>
      <c r="AW59" s="2">
        <v>22585</v>
      </c>
      <c r="AX59">
        <v>1.6</v>
      </c>
      <c r="AZ59" s="2">
        <v>16710</v>
      </c>
      <c r="BA59">
        <v>1</v>
      </c>
    </row>
    <row r="60" spans="1:53" x14ac:dyDescent="0.25">
      <c r="A60" s="2">
        <v>26267</v>
      </c>
      <c r="B60">
        <v>278</v>
      </c>
      <c r="D60" s="2">
        <v>19328</v>
      </c>
      <c r="E60">
        <v>41.2</v>
      </c>
      <c r="G60" s="2">
        <v>19328</v>
      </c>
      <c r="H60">
        <v>58.8</v>
      </c>
      <c r="J60" s="2">
        <v>23345</v>
      </c>
      <c r="K60">
        <v>1032</v>
      </c>
      <c r="M60" s="2">
        <v>24441</v>
      </c>
      <c r="N60">
        <v>5.1219999999999999</v>
      </c>
      <c r="P60" s="2">
        <v>24441</v>
      </c>
      <c r="Q60">
        <v>5.76</v>
      </c>
      <c r="S60" s="2">
        <v>23345</v>
      </c>
      <c r="T60">
        <v>391.5</v>
      </c>
      <c r="V60" s="2">
        <v>16406</v>
      </c>
      <c r="W60">
        <v>41711</v>
      </c>
      <c r="Y60" s="2">
        <v>23345</v>
      </c>
      <c r="Z60">
        <v>5.4</v>
      </c>
      <c r="AB60" s="2">
        <v>16406</v>
      </c>
      <c r="AC60">
        <v>-0.48</v>
      </c>
      <c r="AE60" s="2">
        <v>20058</v>
      </c>
      <c r="AF60">
        <v>2.4</v>
      </c>
      <c r="AH60" s="2">
        <v>20058</v>
      </c>
      <c r="AI60">
        <v>13.2</v>
      </c>
      <c r="AK60" s="2">
        <v>23345</v>
      </c>
      <c r="AL60">
        <v>1.2290000000000001</v>
      </c>
      <c r="AN60" s="2">
        <v>20058</v>
      </c>
      <c r="AO60">
        <v>3</v>
      </c>
      <c r="AQ60" s="2">
        <v>18232</v>
      </c>
      <c r="AR60">
        <v>18.440000000000001</v>
      </c>
      <c r="AT60" s="2">
        <v>23345</v>
      </c>
      <c r="AU60">
        <v>15.01</v>
      </c>
      <c r="AW60" s="2">
        <v>22615</v>
      </c>
      <c r="AX60">
        <v>1.6</v>
      </c>
      <c r="AZ60" s="2">
        <v>16741</v>
      </c>
      <c r="BA60">
        <v>1</v>
      </c>
    </row>
    <row r="61" spans="1:53" x14ac:dyDescent="0.25">
      <c r="A61" s="2">
        <v>26298</v>
      </c>
      <c r="B61">
        <v>279</v>
      </c>
      <c r="D61" s="2">
        <v>19359</v>
      </c>
      <c r="E61">
        <v>41.2</v>
      </c>
      <c r="G61" s="2">
        <v>19359</v>
      </c>
      <c r="H61">
        <v>60.4</v>
      </c>
      <c r="J61" s="2">
        <v>23376</v>
      </c>
      <c r="K61">
        <v>852</v>
      </c>
      <c r="M61" s="2">
        <v>24471</v>
      </c>
      <c r="N61">
        <v>4.6420000000000003</v>
      </c>
      <c r="P61" s="2">
        <v>24472</v>
      </c>
      <c r="Q61">
        <v>5.4</v>
      </c>
      <c r="S61" s="2">
        <v>23376</v>
      </c>
      <c r="T61">
        <v>393.2</v>
      </c>
      <c r="V61" s="2">
        <v>16437</v>
      </c>
      <c r="W61">
        <v>41860</v>
      </c>
      <c r="Y61" s="2">
        <v>23376</v>
      </c>
      <c r="Z61">
        <v>5.9</v>
      </c>
      <c r="AB61" s="2">
        <v>16437</v>
      </c>
      <c r="AC61">
        <v>0.49</v>
      </c>
      <c r="AE61" s="2">
        <v>20089</v>
      </c>
      <c r="AF61">
        <v>6.6</v>
      </c>
      <c r="AH61" s="2">
        <v>20089</v>
      </c>
      <c r="AI61">
        <v>13.4</v>
      </c>
      <c r="AK61" s="2">
        <v>23376</v>
      </c>
      <c r="AL61">
        <v>1.2110000000000001</v>
      </c>
      <c r="AN61" s="2">
        <v>20089</v>
      </c>
      <c r="AO61">
        <v>3</v>
      </c>
      <c r="AQ61" s="2">
        <v>18263</v>
      </c>
      <c r="AR61">
        <v>18.77</v>
      </c>
      <c r="AT61" s="2">
        <v>23376</v>
      </c>
      <c r="AU61">
        <v>15.06</v>
      </c>
      <c r="AW61" s="2">
        <v>22646</v>
      </c>
      <c r="AX61">
        <v>2.5</v>
      </c>
      <c r="AZ61" s="2">
        <v>16771</v>
      </c>
      <c r="BA61">
        <v>0</v>
      </c>
    </row>
    <row r="62" spans="1:53" x14ac:dyDescent="0.25">
      <c r="A62" s="2">
        <v>26329</v>
      </c>
      <c r="B62">
        <v>269</v>
      </c>
      <c r="D62" s="2">
        <v>19390</v>
      </c>
      <c r="E62">
        <v>41.1</v>
      </c>
      <c r="G62" s="2">
        <v>19390</v>
      </c>
      <c r="H62">
        <v>64.599999999999994</v>
      </c>
      <c r="J62" s="2">
        <v>23407</v>
      </c>
      <c r="K62">
        <v>1023</v>
      </c>
      <c r="M62" s="2">
        <v>24503</v>
      </c>
      <c r="N62">
        <v>4.5220000000000002</v>
      </c>
      <c r="P62" s="2">
        <v>24503</v>
      </c>
      <c r="Q62">
        <v>4.9399999999999995</v>
      </c>
      <c r="S62" s="2">
        <v>23407</v>
      </c>
      <c r="T62">
        <v>395.2</v>
      </c>
      <c r="V62" s="2">
        <v>16468</v>
      </c>
      <c r="W62">
        <v>41895</v>
      </c>
      <c r="Y62" s="2">
        <v>23407</v>
      </c>
      <c r="Z62">
        <v>5.6</v>
      </c>
      <c r="AB62" s="2">
        <v>16468</v>
      </c>
      <c r="AC62">
        <v>-1.62</v>
      </c>
      <c r="AE62" s="2">
        <v>20120</v>
      </c>
      <c r="AF62">
        <v>7.3</v>
      </c>
      <c r="AH62" s="2">
        <v>20120</v>
      </c>
      <c r="AI62">
        <v>13.4</v>
      </c>
      <c r="AK62" s="2">
        <v>23407</v>
      </c>
      <c r="AL62">
        <v>1.2090000000000001</v>
      </c>
      <c r="AN62" s="2">
        <v>20120</v>
      </c>
      <c r="AO62">
        <v>3</v>
      </c>
      <c r="AQ62" s="2">
        <v>18294</v>
      </c>
      <c r="AR62">
        <v>19.05</v>
      </c>
      <c r="AT62" s="2">
        <v>23407</v>
      </c>
      <c r="AU62">
        <v>15.15</v>
      </c>
      <c r="AW62" s="2">
        <v>22677</v>
      </c>
      <c r="AX62">
        <v>2.5</v>
      </c>
      <c r="AZ62" s="2">
        <v>16802</v>
      </c>
      <c r="BA62">
        <v>0</v>
      </c>
    </row>
    <row r="63" spans="1:53" x14ac:dyDescent="0.25">
      <c r="A63" s="2">
        <v>26358</v>
      </c>
      <c r="B63">
        <v>254</v>
      </c>
      <c r="D63" s="2">
        <v>19418</v>
      </c>
      <c r="E63">
        <v>41</v>
      </c>
      <c r="G63" s="2">
        <v>19418</v>
      </c>
      <c r="H63">
        <v>56</v>
      </c>
      <c r="J63" s="2">
        <v>23436</v>
      </c>
      <c r="K63">
        <v>1162</v>
      </c>
      <c r="M63" s="2">
        <v>24531</v>
      </c>
      <c r="N63">
        <v>4.7219999999999995</v>
      </c>
      <c r="P63" s="2">
        <v>24531</v>
      </c>
      <c r="Q63">
        <v>5</v>
      </c>
      <c r="S63" s="2">
        <v>23436</v>
      </c>
      <c r="T63">
        <v>397.6</v>
      </c>
      <c r="V63" s="2">
        <v>16496</v>
      </c>
      <c r="W63">
        <v>41897</v>
      </c>
      <c r="Y63" s="2">
        <v>23436</v>
      </c>
      <c r="Z63">
        <v>6.7</v>
      </c>
      <c r="AB63" s="2">
        <v>16496</v>
      </c>
      <c r="AC63">
        <v>-2.73</v>
      </c>
      <c r="AE63" s="2">
        <v>20148</v>
      </c>
      <c r="AF63">
        <v>7.3</v>
      </c>
      <c r="AH63" s="2">
        <v>20148</v>
      </c>
      <c r="AI63">
        <v>14.2</v>
      </c>
      <c r="AK63" s="2">
        <v>23436</v>
      </c>
      <c r="AL63">
        <v>1.2090000000000001</v>
      </c>
      <c r="AN63" s="2">
        <v>20148</v>
      </c>
      <c r="AO63">
        <v>3</v>
      </c>
      <c r="AQ63" s="2">
        <v>18322</v>
      </c>
      <c r="AR63">
        <v>19.37</v>
      </c>
      <c r="AT63" s="2">
        <v>23436</v>
      </c>
      <c r="AU63">
        <v>15.24</v>
      </c>
      <c r="AW63" s="2">
        <v>22705</v>
      </c>
      <c r="AX63">
        <v>1.6</v>
      </c>
      <c r="AZ63" s="2">
        <v>16833</v>
      </c>
      <c r="BA63">
        <v>0</v>
      </c>
    </row>
    <row r="64" spans="1:53" x14ac:dyDescent="0.25">
      <c r="A64" s="2">
        <v>26389</v>
      </c>
      <c r="B64">
        <v>258</v>
      </c>
      <c r="D64" s="2">
        <v>19449</v>
      </c>
      <c r="E64">
        <v>41.2</v>
      </c>
      <c r="G64" s="2">
        <v>19449</v>
      </c>
      <c r="H64">
        <v>47.2</v>
      </c>
      <c r="J64" s="2">
        <v>23467</v>
      </c>
      <c r="K64">
        <v>931</v>
      </c>
      <c r="M64" s="2">
        <v>24562</v>
      </c>
      <c r="N64">
        <v>4.5019999999999998</v>
      </c>
      <c r="P64" s="2">
        <v>24562</v>
      </c>
      <c r="Q64">
        <v>4.53</v>
      </c>
      <c r="S64" s="2">
        <v>23467</v>
      </c>
      <c r="T64">
        <v>399.8</v>
      </c>
      <c r="V64" s="2">
        <v>16527</v>
      </c>
      <c r="W64">
        <v>41798</v>
      </c>
      <c r="Y64" s="2">
        <v>23467</v>
      </c>
      <c r="Z64">
        <v>6.9</v>
      </c>
      <c r="AB64" s="2">
        <v>16527</v>
      </c>
      <c r="AC64">
        <v>-3.22</v>
      </c>
      <c r="AE64" s="2">
        <v>20179</v>
      </c>
      <c r="AF64">
        <v>9.9</v>
      </c>
      <c r="AH64" s="2">
        <v>20179</v>
      </c>
      <c r="AI64">
        <v>13.4</v>
      </c>
      <c r="AK64" s="2">
        <v>23467</v>
      </c>
      <c r="AL64">
        <v>1.2190000000000001</v>
      </c>
      <c r="AN64" s="2">
        <v>20179</v>
      </c>
      <c r="AO64">
        <v>3</v>
      </c>
      <c r="AQ64" s="2">
        <v>18353</v>
      </c>
      <c r="AR64">
        <v>19.73</v>
      </c>
      <c r="AT64" s="2">
        <v>23467</v>
      </c>
      <c r="AU64">
        <v>15.33</v>
      </c>
      <c r="AW64" s="2">
        <v>22736</v>
      </c>
      <c r="AX64">
        <v>2.5</v>
      </c>
      <c r="AZ64" s="2">
        <v>16861</v>
      </c>
      <c r="BA64">
        <v>0</v>
      </c>
    </row>
    <row r="65" spans="1:53" x14ac:dyDescent="0.25">
      <c r="A65" s="2">
        <v>26417</v>
      </c>
      <c r="B65">
        <v>265</v>
      </c>
      <c r="D65" s="2">
        <v>19479</v>
      </c>
      <c r="E65">
        <v>40.9</v>
      </c>
      <c r="G65" s="2">
        <v>19479</v>
      </c>
      <c r="H65">
        <v>52</v>
      </c>
      <c r="J65" s="2">
        <v>23497</v>
      </c>
      <c r="K65">
        <v>901</v>
      </c>
      <c r="M65" s="2">
        <v>24590</v>
      </c>
      <c r="N65">
        <v>4.782</v>
      </c>
      <c r="P65" s="2">
        <v>24592</v>
      </c>
      <c r="Q65">
        <v>4.05</v>
      </c>
      <c r="S65" s="2">
        <v>23497</v>
      </c>
      <c r="T65">
        <v>401.7</v>
      </c>
      <c r="V65" s="2">
        <v>16557</v>
      </c>
      <c r="W65">
        <v>41446</v>
      </c>
      <c r="Y65" s="2">
        <v>23497</v>
      </c>
      <c r="Z65">
        <v>7.3</v>
      </c>
      <c r="AB65" s="2">
        <v>16557</v>
      </c>
      <c r="AC65">
        <v>-4.9800000000000004</v>
      </c>
      <c r="AE65" s="2">
        <v>20209</v>
      </c>
      <c r="AF65">
        <v>10.1</v>
      </c>
      <c r="AH65" s="2">
        <v>20209</v>
      </c>
      <c r="AI65">
        <v>14.3</v>
      </c>
      <c r="AK65" s="2">
        <v>23497</v>
      </c>
      <c r="AL65">
        <v>1.2090000000000001</v>
      </c>
      <c r="AN65" s="2">
        <v>20209</v>
      </c>
      <c r="AO65">
        <v>3</v>
      </c>
      <c r="AQ65" s="2">
        <v>18383</v>
      </c>
      <c r="AR65">
        <v>20.149999999999999</v>
      </c>
      <c r="AT65" s="2">
        <v>23497</v>
      </c>
      <c r="AU65">
        <v>15.35</v>
      </c>
      <c r="AW65" s="2">
        <v>22766</v>
      </c>
      <c r="AX65">
        <v>1.6</v>
      </c>
      <c r="AZ65" s="2">
        <v>16892</v>
      </c>
      <c r="BA65">
        <v>0</v>
      </c>
    </row>
    <row r="66" spans="1:53" x14ac:dyDescent="0.25">
      <c r="A66" s="2">
        <v>26450</v>
      </c>
      <c r="B66">
        <v>267</v>
      </c>
      <c r="D66" s="2">
        <v>19510</v>
      </c>
      <c r="E66">
        <v>41</v>
      </c>
      <c r="G66" s="2">
        <v>19510</v>
      </c>
      <c r="H66">
        <v>49.3</v>
      </c>
      <c r="J66" s="2">
        <v>23528</v>
      </c>
      <c r="K66">
        <v>947</v>
      </c>
      <c r="M66" s="2">
        <v>24623</v>
      </c>
      <c r="N66">
        <v>4.8120000000000003</v>
      </c>
      <c r="P66" s="2">
        <v>24623</v>
      </c>
      <c r="Q66">
        <v>3.94</v>
      </c>
      <c r="S66" s="2">
        <v>23528</v>
      </c>
      <c r="T66">
        <v>404.2</v>
      </c>
      <c r="V66" s="2">
        <v>16588</v>
      </c>
      <c r="W66">
        <v>41304</v>
      </c>
      <c r="Y66" s="2">
        <v>23528</v>
      </c>
      <c r="Z66">
        <v>7.4</v>
      </c>
      <c r="AB66" s="2">
        <v>16588</v>
      </c>
      <c r="AC66">
        <v>-6.96</v>
      </c>
      <c r="AE66" s="2">
        <v>20240</v>
      </c>
      <c r="AF66">
        <v>12.2</v>
      </c>
      <c r="AH66" s="2">
        <v>20240</v>
      </c>
      <c r="AI66">
        <v>14.4</v>
      </c>
      <c r="AK66" s="2">
        <v>23528</v>
      </c>
      <c r="AL66">
        <v>1.1990000000000001</v>
      </c>
      <c r="AN66" s="2">
        <v>20240</v>
      </c>
      <c r="AO66">
        <v>3</v>
      </c>
      <c r="AQ66" s="2">
        <v>18414</v>
      </c>
      <c r="AR66">
        <v>20.62</v>
      </c>
      <c r="AT66" s="2">
        <v>23528</v>
      </c>
      <c r="AU66">
        <v>15.43</v>
      </c>
      <c r="AW66" s="2">
        <v>22797</v>
      </c>
      <c r="AX66">
        <v>2.4</v>
      </c>
      <c r="AZ66" s="2">
        <v>16922</v>
      </c>
      <c r="BA66">
        <v>0</v>
      </c>
    </row>
    <row r="67" spans="1:53" x14ac:dyDescent="0.25">
      <c r="A67" s="2">
        <v>26480</v>
      </c>
      <c r="B67">
        <v>350</v>
      </c>
      <c r="D67" s="2">
        <v>19540</v>
      </c>
      <c r="E67">
        <v>40.9</v>
      </c>
      <c r="G67" s="2">
        <v>19540</v>
      </c>
      <c r="H67">
        <v>48.3</v>
      </c>
      <c r="J67" s="2">
        <v>23558</v>
      </c>
      <c r="K67">
        <v>981</v>
      </c>
      <c r="M67" s="2">
        <v>24653</v>
      </c>
      <c r="N67">
        <v>5.2220000000000004</v>
      </c>
      <c r="P67" s="2">
        <v>24653</v>
      </c>
      <c r="Q67">
        <v>3.98</v>
      </c>
      <c r="S67" s="2">
        <v>23558</v>
      </c>
      <c r="T67">
        <v>407.1</v>
      </c>
      <c r="V67" s="2">
        <v>16618</v>
      </c>
      <c r="W67">
        <v>41149</v>
      </c>
      <c r="Y67" s="2">
        <v>23558</v>
      </c>
      <c r="Z67">
        <v>7.1</v>
      </c>
      <c r="AB67" s="2">
        <v>16618</v>
      </c>
      <c r="AC67">
        <v>-8.77</v>
      </c>
      <c r="AE67" s="2">
        <v>20270</v>
      </c>
      <c r="AF67">
        <v>11.4</v>
      </c>
      <c r="AH67" s="2">
        <v>20270</v>
      </c>
      <c r="AI67">
        <v>13.4</v>
      </c>
      <c r="AK67" s="2">
        <v>23558</v>
      </c>
      <c r="AL67">
        <v>1.206</v>
      </c>
      <c r="AN67" s="2">
        <v>20270</v>
      </c>
      <c r="AO67">
        <v>3</v>
      </c>
      <c r="AQ67" s="2">
        <v>18444</v>
      </c>
      <c r="AR67">
        <v>21.12</v>
      </c>
      <c r="AT67" s="2">
        <v>23558</v>
      </c>
      <c r="AU67">
        <v>15.47</v>
      </c>
      <c r="AW67" s="2">
        <v>22827</v>
      </c>
      <c r="AX67">
        <v>1.6</v>
      </c>
      <c r="AZ67" s="2">
        <v>16953</v>
      </c>
      <c r="BA67">
        <v>0</v>
      </c>
    </row>
    <row r="68" spans="1:53" x14ac:dyDescent="0.25">
      <c r="A68" s="2">
        <v>26511</v>
      </c>
      <c r="B68">
        <v>247</v>
      </c>
      <c r="D68" s="2">
        <v>19571</v>
      </c>
      <c r="E68">
        <v>40.700000000000003</v>
      </c>
      <c r="G68" s="2">
        <v>19571</v>
      </c>
      <c r="H68">
        <v>44.2</v>
      </c>
      <c r="J68" s="2">
        <v>23589</v>
      </c>
      <c r="K68">
        <v>969</v>
      </c>
      <c r="M68" s="2">
        <v>24684</v>
      </c>
      <c r="N68">
        <v>5.1619999999999999</v>
      </c>
      <c r="P68" s="2">
        <v>24684</v>
      </c>
      <c r="Q68">
        <v>3.79</v>
      </c>
      <c r="S68" s="2">
        <v>23589</v>
      </c>
      <c r="T68">
        <v>410.1</v>
      </c>
      <c r="V68" s="2">
        <v>16649</v>
      </c>
      <c r="W68">
        <v>40874</v>
      </c>
      <c r="Y68" s="2">
        <v>23589</v>
      </c>
      <c r="Z68">
        <v>7.6</v>
      </c>
      <c r="AB68" s="2">
        <v>16649</v>
      </c>
      <c r="AC68">
        <v>-10.73</v>
      </c>
      <c r="AE68" s="2">
        <v>20301</v>
      </c>
      <c r="AF68">
        <v>12.4</v>
      </c>
      <c r="AH68" s="2">
        <v>20301</v>
      </c>
      <c r="AI68">
        <v>13.8</v>
      </c>
      <c r="AK68" s="2">
        <v>23589</v>
      </c>
      <c r="AL68">
        <v>1.198</v>
      </c>
      <c r="AN68" s="2">
        <v>20301</v>
      </c>
      <c r="AO68">
        <v>3</v>
      </c>
      <c r="AQ68" s="2">
        <v>18475</v>
      </c>
      <c r="AR68">
        <v>22.09</v>
      </c>
      <c r="AT68" s="2">
        <v>23589</v>
      </c>
      <c r="AU68">
        <v>15.53</v>
      </c>
      <c r="AW68" s="2">
        <v>22858</v>
      </c>
      <c r="AX68">
        <v>2.4</v>
      </c>
      <c r="AZ68" s="2">
        <v>16983</v>
      </c>
      <c r="BA68">
        <v>0</v>
      </c>
    </row>
    <row r="69" spans="1:53" x14ac:dyDescent="0.25">
      <c r="A69" s="2">
        <v>26542</v>
      </c>
      <c r="B69">
        <v>262</v>
      </c>
      <c r="D69" s="2">
        <v>19602</v>
      </c>
      <c r="E69">
        <v>40.700000000000003</v>
      </c>
      <c r="G69" s="2">
        <v>19602</v>
      </c>
      <c r="H69">
        <v>42.1</v>
      </c>
      <c r="J69" s="2">
        <v>23620</v>
      </c>
      <c r="K69">
        <v>990</v>
      </c>
      <c r="M69" s="2">
        <v>24715</v>
      </c>
      <c r="N69">
        <v>5.2720000000000002</v>
      </c>
      <c r="P69" s="2">
        <v>24715</v>
      </c>
      <c r="Q69">
        <v>3.9</v>
      </c>
      <c r="S69" s="2">
        <v>23620</v>
      </c>
      <c r="T69">
        <v>413.4</v>
      </c>
      <c r="V69" s="2">
        <v>16680</v>
      </c>
      <c r="W69">
        <v>40466</v>
      </c>
      <c r="Y69" s="2">
        <v>23620</v>
      </c>
      <c r="Z69">
        <v>7.8</v>
      </c>
      <c r="AB69" s="2">
        <v>16680</v>
      </c>
      <c r="AC69">
        <v>-21.03</v>
      </c>
      <c r="AE69" s="2">
        <v>20332</v>
      </c>
      <c r="AF69">
        <v>13.1</v>
      </c>
      <c r="AH69" s="2">
        <v>20332</v>
      </c>
      <c r="AI69">
        <v>12.3</v>
      </c>
      <c r="AK69" s="2">
        <v>23620</v>
      </c>
      <c r="AL69">
        <v>1.2070000000000001</v>
      </c>
      <c r="AN69" s="2">
        <v>20332</v>
      </c>
      <c r="AO69">
        <v>3.23</v>
      </c>
      <c r="AQ69" s="2">
        <v>18506</v>
      </c>
      <c r="AR69">
        <v>22.73</v>
      </c>
      <c r="AT69" s="2">
        <v>23620</v>
      </c>
      <c r="AU69">
        <v>15.56</v>
      </c>
      <c r="AW69" s="2">
        <v>22889</v>
      </c>
      <c r="AX69">
        <v>2.4</v>
      </c>
      <c r="AZ69" s="2">
        <v>17014</v>
      </c>
      <c r="BA69">
        <v>0</v>
      </c>
    </row>
    <row r="70" spans="1:53" x14ac:dyDescent="0.25">
      <c r="A70" s="2">
        <v>26571</v>
      </c>
      <c r="B70">
        <v>251</v>
      </c>
      <c r="D70" s="2">
        <v>19632</v>
      </c>
      <c r="E70">
        <v>40.1</v>
      </c>
      <c r="G70" s="2">
        <v>19632</v>
      </c>
      <c r="H70">
        <v>39.9</v>
      </c>
      <c r="J70" s="2">
        <v>23650</v>
      </c>
      <c r="K70">
        <v>957</v>
      </c>
      <c r="M70" s="2">
        <v>24744</v>
      </c>
      <c r="N70">
        <v>5.3120000000000003</v>
      </c>
      <c r="P70" s="2">
        <v>24745</v>
      </c>
      <c r="Q70">
        <v>3.99</v>
      </c>
      <c r="S70" s="2">
        <v>23650</v>
      </c>
      <c r="T70">
        <v>416.9</v>
      </c>
      <c r="V70" s="2">
        <v>16710</v>
      </c>
      <c r="W70">
        <v>38507</v>
      </c>
      <c r="Y70" s="2">
        <v>23650</v>
      </c>
      <c r="Z70">
        <v>7.7</v>
      </c>
      <c r="AB70" s="2">
        <v>16710</v>
      </c>
      <c r="AC70">
        <v>-27.63</v>
      </c>
      <c r="AE70" s="2">
        <v>20362</v>
      </c>
      <c r="AF70">
        <v>15.4</v>
      </c>
      <c r="AH70" s="2">
        <v>20362</v>
      </c>
      <c r="AI70">
        <v>11.7</v>
      </c>
      <c r="AK70" s="2">
        <v>23650</v>
      </c>
      <c r="AL70">
        <v>1.1990000000000001</v>
      </c>
      <c r="AN70" s="2">
        <v>20362</v>
      </c>
      <c r="AO70">
        <v>3.25</v>
      </c>
      <c r="AQ70" s="2">
        <v>18536</v>
      </c>
      <c r="AR70">
        <v>23.17</v>
      </c>
      <c r="AT70" s="2">
        <v>23650</v>
      </c>
      <c r="AU70">
        <v>15.65</v>
      </c>
      <c r="AW70" s="2">
        <v>22919</v>
      </c>
      <c r="AX70">
        <v>1.6</v>
      </c>
      <c r="AZ70" s="2">
        <v>17045</v>
      </c>
      <c r="BA70">
        <v>0</v>
      </c>
    </row>
    <row r="71" spans="1:53" x14ac:dyDescent="0.25">
      <c r="A71" s="2">
        <v>26603</v>
      </c>
      <c r="B71">
        <v>234</v>
      </c>
      <c r="D71" s="2">
        <v>19663</v>
      </c>
      <c r="E71">
        <v>40.1</v>
      </c>
      <c r="G71" s="2">
        <v>19663</v>
      </c>
      <c r="H71">
        <v>38</v>
      </c>
      <c r="J71" s="2">
        <v>23681</v>
      </c>
      <c r="K71">
        <v>996</v>
      </c>
      <c r="M71" s="2">
        <v>24776</v>
      </c>
      <c r="N71">
        <v>5.6420000000000003</v>
      </c>
      <c r="P71" s="2">
        <v>24776</v>
      </c>
      <c r="Q71">
        <v>3.88</v>
      </c>
      <c r="S71" s="2">
        <v>23681</v>
      </c>
      <c r="T71">
        <v>419.1</v>
      </c>
      <c r="V71" s="2">
        <v>16741</v>
      </c>
      <c r="W71">
        <v>38600</v>
      </c>
      <c r="Y71" s="2">
        <v>23681</v>
      </c>
      <c r="Z71">
        <v>7</v>
      </c>
      <c r="AB71" s="2">
        <v>16741</v>
      </c>
      <c r="AC71">
        <v>-30.76</v>
      </c>
      <c r="AE71" s="2">
        <v>20393</v>
      </c>
      <c r="AF71">
        <v>14.8</v>
      </c>
      <c r="AH71" s="2">
        <v>20393</v>
      </c>
      <c r="AI71">
        <v>11.5</v>
      </c>
      <c r="AK71" s="2">
        <v>23681</v>
      </c>
      <c r="AL71">
        <v>1.2170000000000001</v>
      </c>
      <c r="AN71" s="2">
        <v>20393</v>
      </c>
      <c r="AO71">
        <v>3.4</v>
      </c>
      <c r="AQ71" s="2">
        <v>18567</v>
      </c>
      <c r="AR71">
        <v>23.24</v>
      </c>
      <c r="AT71" s="2">
        <v>23681</v>
      </c>
      <c r="AU71">
        <v>15.74</v>
      </c>
      <c r="AW71" s="2">
        <v>22950</v>
      </c>
      <c r="AX71">
        <v>1.6</v>
      </c>
      <c r="AZ71" s="2">
        <v>17075</v>
      </c>
      <c r="BA71">
        <v>0</v>
      </c>
    </row>
    <row r="72" spans="1:53" x14ac:dyDescent="0.25">
      <c r="A72" s="2">
        <v>26633</v>
      </c>
      <c r="B72">
        <v>235</v>
      </c>
      <c r="D72" s="2">
        <v>19693</v>
      </c>
      <c r="E72">
        <v>40</v>
      </c>
      <c r="G72" s="2">
        <v>19693</v>
      </c>
      <c r="H72">
        <v>40.9</v>
      </c>
      <c r="J72" s="2">
        <v>23711</v>
      </c>
      <c r="K72">
        <v>930</v>
      </c>
      <c r="M72" s="2">
        <v>24806</v>
      </c>
      <c r="N72">
        <v>5.742</v>
      </c>
      <c r="P72" s="2">
        <v>24806</v>
      </c>
      <c r="Q72">
        <v>4.13</v>
      </c>
      <c r="S72" s="2">
        <v>23711</v>
      </c>
      <c r="T72">
        <v>422</v>
      </c>
      <c r="V72" s="2">
        <v>16771</v>
      </c>
      <c r="W72">
        <v>38996</v>
      </c>
      <c r="Y72" s="2">
        <v>23711</v>
      </c>
      <c r="Z72">
        <v>7.5</v>
      </c>
      <c r="AB72" s="2">
        <v>16771</v>
      </c>
      <c r="AC72">
        <v>-27.6</v>
      </c>
      <c r="AE72" s="2">
        <v>20423</v>
      </c>
      <c r="AF72">
        <v>12.2</v>
      </c>
      <c r="AH72" s="2">
        <v>20423</v>
      </c>
      <c r="AI72">
        <v>11.3</v>
      </c>
      <c r="AK72" s="2">
        <v>23711</v>
      </c>
      <c r="AL72">
        <v>1.214</v>
      </c>
      <c r="AN72" s="2">
        <v>20423</v>
      </c>
      <c r="AO72">
        <v>3.5</v>
      </c>
      <c r="AQ72" s="2">
        <v>18597</v>
      </c>
      <c r="AR72">
        <v>23.26</v>
      </c>
      <c r="AT72" s="2">
        <v>23711</v>
      </c>
      <c r="AU72">
        <v>15.69</v>
      </c>
      <c r="AW72" s="2">
        <v>22980</v>
      </c>
      <c r="AX72">
        <v>1.6</v>
      </c>
      <c r="AZ72" s="2">
        <v>17106</v>
      </c>
      <c r="BA72">
        <v>0</v>
      </c>
    </row>
    <row r="73" spans="1:53" x14ac:dyDescent="0.25">
      <c r="A73" s="2">
        <v>26662</v>
      </c>
      <c r="B73">
        <v>225</v>
      </c>
      <c r="D73" s="2">
        <v>19724</v>
      </c>
      <c r="E73">
        <v>39.700000000000003</v>
      </c>
      <c r="G73" s="2">
        <v>19724</v>
      </c>
      <c r="H73">
        <v>37.5</v>
      </c>
      <c r="J73" s="2">
        <v>23742</v>
      </c>
      <c r="K73">
        <v>963</v>
      </c>
      <c r="M73" s="2">
        <v>24835</v>
      </c>
      <c r="N73">
        <v>5.702</v>
      </c>
      <c r="P73" s="2">
        <v>24837</v>
      </c>
      <c r="Q73">
        <v>4.51</v>
      </c>
      <c r="S73" s="2">
        <v>23742</v>
      </c>
      <c r="T73">
        <v>424.7</v>
      </c>
      <c r="V73" s="2">
        <v>16802</v>
      </c>
      <c r="W73">
        <v>39110</v>
      </c>
      <c r="Y73" s="2">
        <v>23742</v>
      </c>
      <c r="Z73">
        <v>7.7</v>
      </c>
      <c r="AB73" s="2">
        <v>16802</v>
      </c>
      <c r="AC73">
        <v>-27.04</v>
      </c>
      <c r="AE73" s="2">
        <v>20454</v>
      </c>
      <c r="AF73">
        <v>9.9</v>
      </c>
      <c r="AH73" s="2">
        <v>20454</v>
      </c>
      <c r="AI73">
        <v>12</v>
      </c>
      <c r="AK73" s="2">
        <v>23742</v>
      </c>
      <c r="AL73">
        <v>1.1850000000000001</v>
      </c>
      <c r="AN73" s="2">
        <v>20454</v>
      </c>
      <c r="AO73">
        <v>3.5</v>
      </c>
      <c r="AQ73" s="2">
        <v>18628</v>
      </c>
      <c r="AR73">
        <v>23.23</v>
      </c>
      <c r="AT73" s="2">
        <v>23742</v>
      </c>
      <c r="AU73">
        <v>15.7</v>
      </c>
      <c r="AW73" s="2">
        <v>23011</v>
      </c>
      <c r="AX73">
        <v>1.6</v>
      </c>
      <c r="AZ73" s="2">
        <v>17136</v>
      </c>
      <c r="BA73">
        <v>0</v>
      </c>
    </row>
    <row r="74" spans="1:53" x14ac:dyDescent="0.25">
      <c r="A74" s="2">
        <v>26695</v>
      </c>
      <c r="B74">
        <v>214</v>
      </c>
      <c r="D74" s="2">
        <v>19755</v>
      </c>
      <c r="E74">
        <v>39.5</v>
      </c>
      <c r="G74" s="2">
        <v>19755</v>
      </c>
      <c r="H74">
        <v>42.9</v>
      </c>
      <c r="J74" s="2">
        <v>23773</v>
      </c>
      <c r="K74">
        <v>902</v>
      </c>
      <c r="M74" s="2">
        <v>24868</v>
      </c>
      <c r="N74">
        <v>5.5419999999999998</v>
      </c>
      <c r="P74" s="2">
        <v>24868</v>
      </c>
      <c r="Q74">
        <v>4.5999999999999996</v>
      </c>
      <c r="S74" s="2">
        <v>23773</v>
      </c>
      <c r="T74">
        <v>427.5</v>
      </c>
      <c r="V74" s="2">
        <v>16833</v>
      </c>
      <c r="W74">
        <v>39829</v>
      </c>
      <c r="Y74" s="2">
        <v>23773</v>
      </c>
      <c r="Z74">
        <v>7.9</v>
      </c>
      <c r="AB74" s="2">
        <v>16833</v>
      </c>
      <c r="AC74">
        <v>-30.43</v>
      </c>
      <c r="AE74" s="2">
        <v>20485</v>
      </c>
      <c r="AF74">
        <v>7.7</v>
      </c>
      <c r="AH74" s="2">
        <v>20485</v>
      </c>
      <c r="AI74">
        <v>11.7</v>
      </c>
      <c r="AK74" s="2">
        <v>23773</v>
      </c>
      <c r="AL74">
        <v>1.198</v>
      </c>
      <c r="AN74" s="2">
        <v>20485</v>
      </c>
      <c r="AO74">
        <v>3.5</v>
      </c>
      <c r="AQ74" s="2">
        <v>18659</v>
      </c>
      <c r="AR74">
        <v>23.8</v>
      </c>
      <c r="AT74" s="2">
        <v>23773</v>
      </c>
      <c r="AU74">
        <v>15.81</v>
      </c>
      <c r="AW74" s="2">
        <v>23042</v>
      </c>
      <c r="AX74">
        <v>1.6</v>
      </c>
      <c r="AZ74" s="2">
        <v>17167</v>
      </c>
      <c r="BA74">
        <v>0</v>
      </c>
    </row>
    <row r="75" spans="1:53" x14ac:dyDescent="0.25">
      <c r="A75" s="2">
        <v>26723</v>
      </c>
      <c r="B75">
        <v>218</v>
      </c>
      <c r="D75" s="2">
        <v>19783</v>
      </c>
      <c r="E75">
        <v>39.700000000000003</v>
      </c>
      <c r="G75" s="2">
        <v>19783</v>
      </c>
      <c r="H75">
        <v>50.3</v>
      </c>
      <c r="J75" s="2">
        <v>23801</v>
      </c>
      <c r="K75">
        <v>853</v>
      </c>
      <c r="M75" s="2">
        <v>24897</v>
      </c>
      <c r="N75">
        <v>5.5620000000000003</v>
      </c>
      <c r="P75" s="2">
        <v>24897</v>
      </c>
      <c r="Q75">
        <v>4.71</v>
      </c>
      <c r="S75" s="2">
        <v>23801</v>
      </c>
      <c r="T75">
        <v>430.4</v>
      </c>
      <c r="V75" s="2">
        <v>16861</v>
      </c>
      <c r="W75">
        <v>39244</v>
      </c>
      <c r="Y75" s="2">
        <v>23801</v>
      </c>
      <c r="Z75">
        <v>7.4</v>
      </c>
      <c r="AB75" s="2">
        <v>16861</v>
      </c>
      <c r="AC75">
        <v>-33.659999999999997</v>
      </c>
      <c r="AE75" s="2">
        <v>20514</v>
      </c>
      <c r="AF75">
        <v>6.1</v>
      </c>
      <c r="AH75" s="2">
        <v>20514</v>
      </c>
      <c r="AI75">
        <v>12.5</v>
      </c>
      <c r="AK75" s="2">
        <v>23801</v>
      </c>
      <c r="AL75">
        <v>1.206</v>
      </c>
      <c r="AN75" s="2">
        <v>20514</v>
      </c>
      <c r="AO75">
        <v>3.5</v>
      </c>
      <c r="AQ75" s="2">
        <v>18687</v>
      </c>
      <c r="AR75">
        <v>24.11</v>
      </c>
      <c r="AT75" s="2">
        <v>23801</v>
      </c>
      <c r="AU75">
        <v>15.97</v>
      </c>
      <c r="AW75" s="2">
        <v>23070</v>
      </c>
      <c r="AX75">
        <v>1.6</v>
      </c>
      <c r="AZ75" s="2">
        <v>17198</v>
      </c>
      <c r="BA75">
        <v>0</v>
      </c>
    </row>
    <row r="76" spans="1:53" x14ac:dyDescent="0.25">
      <c r="A76" s="2">
        <v>26753</v>
      </c>
      <c r="B76">
        <v>222</v>
      </c>
      <c r="D76" s="2">
        <v>19814</v>
      </c>
      <c r="E76">
        <v>39.6</v>
      </c>
      <c r="G76" s="2">
        <v>19814</v>
      </c>
      <c r="H76">
        <v>54.7</v>
      </c>
      <c r="J76" s="2">
        <v>23832</v>
      </c>
      <c r="K76">
        <v>929</v>
      </c>
      <c r="M76" s="2">
        <v>24926</v>
      </c>
      <c r="N76">
        <v>5.7620000000000005</v>
      </c>
      <c r="P76" s="2">
        <v>24928</v>
      </c>
      <c r="Q76">
        <v>5.05</v>
      </c>
      <c r="S76" s="2">
        <v>23832</v>
      </c>
      <c r="T76">
        <v>433.2</v>
      </c>
      <c r="V76" s="2">
        <v>16892</v>
      </c>
      <c r="W76">
        <v>40195</v>
      </c>
      <c r="Y76" s="2">
        <v>23832</v>
      </c>
      <c r="Z76">
        <v>7.4</v>
      </c>
      <c r="AB76" s="2">
        <v>16892</v>
      </c>
      <c r="AC76">
        <v>-26.25</v>
      </c>
      <c r="AE76" s="2">
        <v>20545</v>
      </c>
      <c r="AF76">
        <v>4.9000000000000004</v>
      </c>
      <c r="AH76" s="2">
        <v>20545</v>
      </c>
      <c r="AI76">
        <v>11.6</v>
      </c>
      <c r="AK76" s="2">
        <v>23832</v>
      </c>
      <c r="AL76">
        <v>1.194</v>
      </c>
      <c r="AN76" s="2">
        <v>20545</v>
      </c>
      <c r="AO76">
        <v>3.5</v>
      </c>
      <c r="AQ76" s="2">
        <v>18718</v>
      </c>
      <c r="AR76">
        <v>24.28</v>
      </c>
      <c r="AT76" s="2">
        <v>23832</v>
      </c>
      <c r="AU76">
        <v>16.010000000000002</v>
      </c>
      <c r="AW76" s="2">
        <v>23101</v>
      </c>
      <c r="AX76">
        <v>1.6</v>
      </c>
      <c r="AZ76" s="2">
        <v>17226</v>
      </c>
      <c r="BA76">
        <v>0</v>
      </c>
    </row>
    <row r="77" spans="1:53" x14ac:dyDescent="0.25">
      <c r="A77" s="2">
        <v>26784</v>
      </c>
      <c r="B77">
        <v>236</v>
      </c>
      <c r="D77" s="2">
        <v>19844</v>
      </c>
      <c r="E77">
        <v>39.700000000000003</v>
      </c>
      <c r="G77" s="2">
        <v>19844</v>
      </c>
      <c r="H77">
        <v>58.4</v>
      </c>
      <c r="J77" s="2">
        <v>23862</v>
      </c>
      <c r="K77">
        <v>950</v>
      </c>
      <c r="M77" s="2">
        <v>24958</v>
      </c>
      <c r="N77">
        <v>5.742</v>
      </c>
      <c r="P77" s="2">
        <v>24958</v>
      </c>
      <c r="Q77">
        <v>5.76</v>
      </c>
      <c r="S77" s="2">
        <v>23862</v>
      </c>
      <c r="T77">
        <v>435.4</v>
      </c>
      <c r="V77" s="2">
        <v>16922</v>
      </c>
      <c r="W77">
        <v>40913</v>
      </c>
      <c r="Y77" s="2">
        <v>23862</v>
      </c>
      <c r="Z77">
        <v>7.3</v>
      </c>
      <c r="AB77" s="2">
        <v>16922</v>
      </c>
      <c r="AC77">
        <v>-26.23</v>
      </c>
      <c r="AE77" s="2">
        <v>20575</v>
      </c>
      <c r="AF77">
        <v>4.5</v>
      </c>
      <c r="AH77" s="2">
        <v>20575</v>
      </c>
      <c r="AI77">
        <v>11</v>
      </c>
      <c r="AK77" s="2">
        <v>23862</v>
      </c>
      <c r="AL77">
        <v>1.196</v>
      </c>
      <c r="AN77" s="2">
        <v>20575</v>
      </c>
      <c r="AO77">
        <v>3.65</v>
      </c>
      <c r="AQ77" s="2">
        <v>18748</v>
      </c>
      <c r="AR77">
        <v>24.08</v>
      </c>
      <c r="AT77" s="2">
        <v>23862</v>
      </c>
      <c r="AU77">
        <v>16.12</v>
      </c>
      <c r="AW77" s="2">
        <v>23131</v>
      </c>
      <c r="AX77">
        <v>2.4</v>
      </c>
      <c r="AZ77" s="2">
        <v>17257</v>
      </c>
      <c r="BA77">
        <v>0</v>
      </c>
    </row>
    <row r="78" spans="1:53" x14ac:dyDescent="0.25">
      <c r="A78" s="2">
        <v>26815</v>
      </c>
      <c r="B78">
        <v>238</v>
      </c>
      <c r="D78" s="2">
        <v>19875</v>
      </c>
      <c r="E78">
        <v>39.700000000000003</v>
      </c>
      <c r="G78" s="2">
        <v>19875</v>
      </c>
      <c r="H78">
        <v>60.2</v>
      </c>
      <c r="J78" s="2">
        <v>23893</v>
      </c>
      <c r="K78">
        <v>949</v>
      </c>
      <c r="M78" s="2">
        <v>24989</v>
      </c>
      <c r="N78">
        <v>5.8620000000000001</v>
      </c>
      <c r="P78" s="2">
        <v>24989</v>
      </c>
      <c r="Q78">
        <v>6.11</v>
      </c>
      <c r="S78" s="2">
        <v>23893</v>
      </c>
      <c r="T78">
        <v>437.1</v>
      </c>
      <c r="V78" s="2">
        <v>16953</v>
      </c>
      <c r="W78">
        <v>41349</v>
      </c>
      <c r="Y78" s="2">
        <v>23893</v>
      </c>
      <c r="Z78">
        <v>7.5</v>
      </c>
      <c r="AB78" s="2">
        <v>16953</v>
      </c>
      <c r="AC78">
        <v>-26.96</v>
      </c>
      <c r="AE78" s="2">
        <v>20606</v>
      </c>
      <c r="AF78">
        <v>4.5</v>
      </c>
      <c r="AH78" s="2">
        <v>20606</v>
      </c>
      <c r="AI78">
        <v>10.4</v>
      </c>
      <c r="AK78" s="2">
        <v>23893</v>
      </c>
      <c r="AL78">
        <v>1.21</v>
      </c>
      <c r="AN78" s="2">
        <v>20606</v>
      </c>
      <c r="AO78">
        <v>3.75</v>
      </c>
      <c r="AQ78" s="2">
        <v>18779</v>
      </c>
      <c r="AR78">
        <v>23.99</v>
      </c>
      <c r="AT78" s="2">
        <v>23893</v>
      </c>
      <c r="AU78">
        <v>16.149999999999999</v>
      </c>
      <c r="AW78" s="2">
        <v>23162</v>
      </c>
      <c r="AX78">
        <v>1.6</v>
      </c>
      <c r="AZ78" s="2">
        <v>17287</v>
      </c>
      <c r="BA78">
        <v>0</v>
      </c>
    </row>
    <row r="79" spans="1:53" x14ac:dyDescent="0.25">
      <c r="A79" s="2">
        <v>26844</v>
      </c>
      <c r="B79">
        <v>237</v>
      </c>
      <c r="D79" s="2">
        <v>19905</v>
      </c>
      <c r="E79">
        <v>39.700000000000003</v>
      </c>
      <c r="G79" s="2">
        <v>19905</v>
      </c>
      <c r="H79">
        <v>64.599999999999994</v>
      </c>
      <c r="J79" s="2">
        <v>23923</v>
      </c>
      <c r="K79">
        <v>947</v>
      </c>
      <c r="M79" s="2">
        <v>25017</v>
      </c>
      <c r="N79">
        <v>5.6420000000000003</v>
      </c>
      <c r="P79" s="2">
        <v>25019</v>
      </c>
      <c r="Q79">
        <v>6.07</v>
      </c>
      <c r="S79" s="2">
        <v>23923</v>
      </c>
      <c r="T79">
        <v>440.1</v>
      </c>
      <c r="V79" s="2">
        <v>16983</v>
      </c>
      <c r="W79">
        <v>41735</v>
      </c>
      <c r="Y79" s="2">
        <v>23923</v>
      </c>
      <c r="Z79">
        <v>7.6</v>
      </c>
      <c r="AB79" s="2">
        <v>16983</v>
      </c>
      <c r="AC79">
        <v>-20.64</v>
      </c>
      <c r="AE79" s="2">
        <v>20636</v>
      </c>
      <c r="AF79">
        <v>4.8</v>
      </c>
      <c r="AH79" s="2">
        <v>20636</v>
      </c>
      <c r="AI79">
        <v>10.1</v>
      </c>
      <c r="AK79" s="2">
        <v>23923</v>
      </c>
      <c r="AL79">
        <v>1.218</v>
      </c>
      <c r="AN79" s="2">
        <v>20636</v>
      </c>
      <c r="AO79">
        <v>3.75</v>
      </c>
      <c r="AQ79" s="2">
        <v>18809</v>
      </c>
      <c r="AR79">
        <v>23.84</v>
      </c>
      <c r="AT79" s="2">
        <v>23923</v>
      </c>
      <c r="AU79">
        <v>16.22</v>
      </c>
      <c r="AW79" s="2">
        <v>23192</v>
      </c>
      <c r="AX79">
        <v>2.4</v>
      </c>
      <c r="AZ79" s="2">
        <v>17318</v>
      </c>
      <c r="BA79">
        <v>0</v>
      </c>
    </row>
    <row r="80" spans="1:53" x14ac:dyDescent="0.25">
      <c r="A80" s="2">
        <v>26876</v>
      </c>
      <c r="B80">
        <v>250</v>
      </c>
      <c r="D80" s="2">
        <v>19936</v>
      </c>
      <c r="E80">
        <v>39.700000000000003</v>
      </c>
      <c r="G80" s="2">
        <v>19936</v>
      </c>
      <c r="H80">
        <v>63.8</v>
      </c>
      <c r="J80" s="2">
        <v>23954</v>
      </c>
      <c r="K80">
        <v>1033</v>
      </c>
      <c r="M80" s="2">
        <v>25050</v>
      </c>
      <c r="N80">
        <v>5.3920000000000003</v>
      </c>
      <c r="P80" s="2">
        <v>25050</v>
      </c>
      <c r="Q80">
        <v>6.02</v>
      </c>
      <c r="S80" s="2">
        <v>23954</v>
      </c>
      <c r="T80">
        <v>442.9</v>
      </c>
      <c r="V80" s="2">
        <v>17014</v>
      </c>
      <c r="W80">
        <v>42153</v>
      </c>
      <c r="Y80" s="2">
        <v>23954</v>
      </c>
      <c r="Z80">
        <v>7.6</v>
      </c>
      <c r="AB80" s="2">
        <v>17014</v>
      </c>
      <c r="AC80">
        <v>-16.03</v>
      </c>
      <c r="AE80" s="2">
        <v>20667</v>
      </c>
      <c r="AF80">
        <v>-0.2</v>
      </c>
      <c r="AH80" s="2">
        <v>20667</v>
      </c>
      <c r="AI80">
        <v>10.5</v>
      </c>
      <c r="AK80" s="2">
        <v>23954</v>
      </c>
      <c r="AL80">
        <v>1.2110000000000001</v>
      </c>
      <c r="AN80" s="2">
        <v>20667</v>
      </c>
      <c r="AO80">
        <v>3.75</v>
      </c>
      <c r="AQ80" s="2">
        <v>18840</v>
      </c>
      <c r="AR80">
        <v>23.71</v>
      </c>
      <c r="AT80" s="2">
        <v>23954</v>
      </c>
      <c r="AU80">
        <v>16.25</v>
      </c>
      <c r="AW80" s="2">
        <v>23223</v>
      </c>
      <c r="AX80">
        <v>1.6</v>
      </c>
      <c r="AZ80" s="2">
        <v>17348</v>
      </c>
      <c r="BA80">
        <v>0</v>
      </c>
    </row>
    <row r="81" spans="1:53" x14ac:dyDescent="0.25">
      <c r="A81" s="2">
        <v>26907</v>
      </c>
      <c r="B81">
        <v>242</v>
      </c>
      <c r="D81" s="2">
        <v>19967</v>
      </c>
      <c r="E81">
        <v>39.799999999999997</v>
      </c>
      <c r="G81" s="2">
        <v>19967</v>
      </c>
      <c r="H81">
        <v>56.6</v>
      </c>
      <c r="J81" s="2">
        <v>23985</v>
      </c>
      <c r="K81">
        <v>958</v>
      </c>
      <c r="M81" s="2">
        <v>25080</v>
      </c>
      <c r="N81">
        <v>5.4219999999999997</v>
      </c>
      <c r="P81" s="2">
        <v>25081</v>
      </c>
      <c r="Q81">
        <v>6.03</v>
      </c>
      <c r="S81" s="2">
        <v>23985</v>
      </c>
      <c r="T81">
        <v>445.8</v>
      </c>
      <c r="V81" s="2">
        <v>17045</v>
      </c>
      <c r="W81">
        <v>42642</v>
      </c>
      <c r="Y81" s="2">
        <v>23985</v>
      </c>
      <c r="Z81">
        <v>7.4</v>
      </c>
      <c r="AB81" s="2">
        <v>17045</v>
      </c>
      <c r="AC81">
        <v>-2.85</v>
      </c>
      <c r="AE81" s="2">
        <v>20698</v>
      </c>
      <c r="AF81">
        <v>3.7</v>
      </c>
      <c r="AH81" s="2">
        <v>20698</v>
      </c>
      <c r="AI81">
        <v>12</v>
      </c>
      <c r="AK81" s="2">
        <v>23985</v>
      </c>
      <c r="AL81">
        <v>1.2210000000000001</v>
      </c>
      <c r="AN81" s="2">
        <v>20698</v>
      </c>
      <c r="AO81">
        <v>3.84</v>
      </c>
      <c r="AQ81" s="2">
        <v>18871</v>
      </c>
      <c r="AR81">
        <v>23.94</v>
      </c>
      <c r="AT81" s="2">
        <v>23985</v>
      </c>
      <c r="AU81">
        <v>16.28</v>
      </c>
      <c r="AW81" s="2">
        <v>23254</v>
      </c>
      <c r="AX81">
        <v>2.4</v>
      </c>
      <c r="AZ81" s="2">
        <v>17379</v>
      </c>
      <c r="BA81">
        <v>0</v>
      </c>
    </row>
    <row r="82" spans="1:53" x14ac:dyDescent="0.25">
      <c r="A82" s="2">
        <v>26935</v>
      </c>
      <c r="B82">
        <v>249</v>
      </c>
      <c r="D82" s="2">
        <v>19997</v>
      </c>
      <c r="E82">
        <v>39.9</v>
      </c>
      <c r="G82" s="2">
        <v>19997</v>
      </c>
      <c r="H82">
        <v>62.2</v>
      </c>
      <c r="J82" s="2">
        <v>24015</v>
      </c>
      <c r="K82">
        <v>962</v>
      </c>
      <c r="M82" s="2">
        <v>25111</v>
      </c>
      <c r="N82">
        <v>5.492</v>
      </c>
      <c r="P82" s="2">
        <v>25111</v>
      </c>
      <c r="Q82">
        <v>5.78</v>
      </c>
      <c r="S82" s="2">
        <v>24015</v>
      </c>
      <c r="T82">
        <v>449.5</v>
      </c>
      <c r="V82" s="2">
        <v>17075</v>
      </c>
      <c r="W82">
        <v>42915</v>
      </c>
      <c r="Y82" s="2">
        <v>24015</v>
      </c>
      <c r="Z82">
        <v>9.5</v>
      </c>
      <c r="AB82" s="2">
        <v>17075</v>
      </c>
      <c r="AC82">
        <v>8.6999999999999993</v>
      </c>
      <c r="AE82" s="2">
        <v>20728</v>
      </c>
      <c r="AF82">
        <v>2.9</v>
      </c>
      <c r="AH82" s="2">
        <v>20728</v>
      </c>
      <c r="AI82">
        <v>11.8</v>
      </c>
      <c r="AK82" s="2">
        <v>24015</v>
      </c>
      <c r="AL82">
        <v>1.236</v>
      </c>
      <c r="AN82" s="2">
        <v>20728</v>
      </c>
      <c r="AO82">
        <v>4</v>
      </c>
      <c r="AQ82" s="2">
        <v>18901</v>
      </c>
      <c r="AR82">
        <v>24.1</v>
      </c>
      <c r="AT82" s="2">
        <v>24015</v>
      </c>
      <c r="AU82">
        <v>16.03</v>
      </c>
      <c r="AW82" s="2">
        <v>23284</v>
      </c>
      <c r="AX82">
        <v>2.4</v>
      </c>
      <c r="AZ82" s="2">
        <v>17410</v>
      </c>
      <c r="BA82">
        <v>0</v>
      </c>
    </row>
    <row r="83" spans="1:53" x14ac:dyDescent="0.25">
      <c r="A83" s="2">
        <v>26968</v>
      </c>
      <c r="B83">
        <v>235</v>
      </c>
      <c r="D83" s="2">
        <v>20028</v>
      </c>
      <c r="E83">
        <v>39.700000000000003</v>
      </c>
      <c r="G83" s="2">
        <v>20028</v>
      </c>
      <c r="H83">
        <v>66.7</v>
      </c>
      <c r="J83" s="2">
        <v>24046</v>
      </c>
      <c r="K83">
        <v>954</v>
      </c>
      <c r="M83" s="2">
        <v>25142</v>
      </c>
      <c r="N83">
        <v>5.6120000000000001</v>
      </c>
      <c r="P83" s="2">
        <v>25142</v>
      </c>
      <c r="Q83">
        <v>5.91</v>
      </c>
      <c r="S83" s="2">
        <v>24046</v>
      </c>
      <c r="T83">
        <v>452.6</v>
      </c>
      <c r="V83" s="2">
        <v>17106</v>
      </c>
      <c r="W83">
        <v>43093</v>
      </c>
      <c r="Y83" s="2">
        <v>24046</v>
      </c>
      <c r="Z83">
        <v>8.9</v>
      </c>
      <c r="AB83" s="2">
        <v>17106</v>
      </c>
      <c r="AC83">
        <v>15.35</v>
      </c>
      <c r="AE83" s="2">
        <v>20759</v>
      </c>
      <c r="AF83">
        <v>4.5</v>
      </c>
      <c r="AH83" s="2">
        <v>20759</v>
      </c>
      <c r="AI83">
        <v>11.6</v>
      </c>
      <c r="AK83" s="2">
        <v>24046</v>
      </c>
      <c r="AL83">
        <v>1.2090000000000001</v>
      </c>
      <c r="AN83" s="2">
        <v>20759</v>
      </c>
      <c r="AO83">
        <v>4</v>
      </c>
      <c r="AQ83" s="2">
        <v>18932</v>
      </c>
      <c r="AR83">
        <v>24.29</v>
      </c>
      <c r="AT83" s="2">
        <v>24046</v>
      </c>
      <c r="AU83">
        <v>16.21</v>
      </c>
      <c r="AW83" s="2">
        <v>23315</v>
      </c>
      <c r="AX83">
        <v>1.6</v>
      </c>
      <c r="AZ83" s="2">
        <v>17440</v>
      </c>
      <c r="BA83">
        <v>0</v>
      </c>
    </row>
    <row r="84" spans="1:53" x14ac:dyDescent="0.25">
      <c r="A84" s="2">
        <v>26998</v>
      </c>
      <c r="B84">
        <v>256</v>
      </c>
      <c r="D84" s="2">
        <v>20058</v>
      </c>
      <c r="E84">
        <v>40.1</v>
      </c>
      <c r="G84" s="2">
        <v>20058</v>
      </c>
      <c r="H84">
        <v>66</v>
      </c>
      <c r="J84" s="2">
        <v>24076</v>
      </c>
      <c r="K84">
        <v>992</v>
      </c>
      <c r="M84" s="2">
        <v>25171</v>
      </c>
      <c r="N84">
        <v>5.782</v>
      </c>
      <c r="P84" s="2">
        <v>25172</v>
      </c>
      <c r="Q84">
        <v>5.82</v>
      </c>
      <c r="S84" s="2">
        <v>24076</v>
      </c>
      <c r="T84">
        <v>455.7</v>
      </c>
      <c r="V84" s="2">
        <v>17136</v>
      </c>
      <c r="W84">
        <v>43395</v>
      </c>
      <c r="Y84" s="2">
        <v>24076</v>
      </c>
      <c r="Z84">
        <v>9</v>
      </c>
      <c r="AB84" s="2">
        <v>17136</v>
      </c>
      <c r="AC84">
        <v>11.88</v>
      </c>
      <c r="AE84" s="2">
        <v>20789</v>
      </c>
      <c r="AF84">
        <v>4.4000000000000004</v>
      </c>
      <c r="AH84" s="2">
        <v>20789</v>
      </c>
      <c r="AI84">
        <v>10.9</v>
      </c>
      <c r="AK84" s="2">
        <v>24076</v>
      </c>
      <c r="AL84">
        <v>1.1990000000000001</v>
      </c>
      <c r="AN84" s="2">
        <v>20789</v>
      </c>
      <c r="AO84">
        <v>4</v>
      </c>
      <c r="AQ84" s="2">
        <v>18962</v>
      </c>
      <c r="AR84">
        <v>24.64</v>
      </c>
      <c r="AT84" s="2">
        <v>24076</v>
      </c>
      <c r="AU84">
        <v>16.170000000000002</v>
      </c>
      <c r="AW84" s="2">
        <v>23345</v>
      </c>
      <c r="AX84">
        <v>2.4</v>
      </c>
      <c r="AZ84" s="2">
        <v>17471</v>
      </c>
      <c r="BA84">
        <v>0</v>
      </c>
    </row>
    <row r="85" spans="1:53" x14ac:dyDescent="0.25">
      <c r="A85" s="2">
        <v>27029</v>
      </c>
      <c r="B85">
        <v>300</v>
      </c>
      <c r="D85" s="2">
        <v>20089</v>
      </c>
      <c r="E85">
        <v>40.1</v>
      </c>
      <c r="G85" s="2">
        <v>20089</v>
      </c>
      <c r="H85">
        <v>73.599999999999994</v>
      </c>
      <c r="J85" s="2">
        <v>24107</v>
      </c>
      <c r="K85">
        <v>1093</v>
      </c>
      <c r="M85" s="2">
        <v>25203</v>
      </c>
      <c r="N85">
        <v>6.1619999999999999</v>
      </c>
      <c r="P85" s="2">
        <v>25203</v>
      </c>
      <c r="Q85">
        <v>6.02</v>
      </c>
      <c r="S85" s="2">
        <v>24107</v>
      </c>
      <c r="T85">
        <v>459.2</v>
      </c>
      <c r="V85" s="2">
        <v>17167</v>
      </c>
      <c r="W85">
        <v>43379</v>
      </c>
      <c r="Y85" s="2">
        <v>24107</v>
      </c>
      <c r="Z85">
        <v>8.8000000000000007</v>
      </c>
      <c r="AB85" s="2">
        <v>17167</v>
      </c>
      <c r="AC85">
        <v>12.05</v>
      </c>
      <c r="AE85" s="2">
        <v>20820</v>
      </c>
      <c r="AF85">
        <v>5.4</v>
      </c>
      <c r="AH85" s="2">
        <v>20820</v>
      </c>
      <c r="AI85">
        <v>11.4</v>
      </c>
      <c r="AK85" s="2">
        <v>24107</v>
      </c>
      <c r="AL85">
        <v>1.198</v>
      </c>
      <c r="AN85" s="2">
        <v>20820</v>
      </c>
      <c r="AO85">
        <v>4</v>
      </c>
      <c r="AQ85" s="2">
        <v>18993</v>
      </c>
      <c r="AR85">
        <v>24.63</v>
      </c>
      <c r="AT85" s="2">
        <v>24107</v>
      </c>
      <c r="AU85">
        <v>16.11</v>
      </c>
      <c r="AW85" s="2">
        <v>23376</v>
      </c>
      <c r="AX85">
        <v>2.4</v>
      </c>
      <c r="AZ85" s="2">
        <v>17501</v>
      </c>
      <c r="BA85">
        <v>0</v>
      </c>
    </row>
    <row r="86" spans="1:53" x14ac:dyDescent="0.25">
      <c r="A86" s="2">
        <v>27060</v>
      </c>
      <c r="B86">
        <v>291</v>
      </c>
      <c r="D86" s="2">
        <v>20120</v>
      </c>
      <c r="E86">
        <v>40.4</v>
      </c>
      <c r="G86" s="2">
        <v>20120</v>
      </c>
      <c r="H86">
        <v>66.8</v>
      </c>
      <c r="J86" s="2">
        <v>24138</v>
      </c>
      <c r="K86">
        <v>848</v>
      </c>
      <c r="M86" s="2">
        <v>25234</v>
      </c>
      <c r="N86">
        <v>6.1920000000000002</v>
      </c>
      <c r="P86" s="2">
        <v>25234</v>
      </c>
      <c r="Q86">
        <v>6.3</v>
      </c>
      <c r="S86" s="2">
        <v>24138</v>
      </c>
      <c r="T86">
        <v>462</v>
      </c>
      <c r="V86" s="2">
        <v>17198</v>
      </c>
      <c r="W86">
        <v>43535</v>
      </c>
      <c r="Y86" s="2">
        <v>24138</v>
      </c>
      <c r="Z86">
        <v>8.4</v>
      </c>
      <c r="AB86" s="2">
        <v>17198</v>
      </c>
      <c r="AC86">
        <v>20.09</v>
      </c>
      <c r="AE86" s="2">
        <v>20851</v>
      </c>
      <c r="AF86">
        <v>6.5</v>
      </c>
      <c r="AH86" s="2">
        <v>20851</v>
      </c>
      <c r="AI86">
        <v>10.4</v>
      </c>
      <c r="AK86" s="2">
        <v>24138</v>
      </c>
      <c r="AL86">
        <v>1.196</v>
      </c>
      <c r="AN86" s="2">
        <v>20851</v>
      </c>
      <c r="AO86">
        <v>4</v>
      </c>
      <c r="AQ86" s="2">
        <v>19024</v>
      </c>
      <c r="AR86">
        <v>24.8</v>
      </c>
      <c r="AT86" s="2">
        <v>24138</v>
      </c>
      <c r="AU86">
        <v>16.23</v>
      </c>
      <c r="AW86" s="2">
        <v>23407</v>
      </c>
      <c r="AX86">
        <v>2.4</v>
      </c>
      <c r="AZ86" s="2">
        <v>17532</v>
      </c>
      <c r="BA86">
        <v>0</v>
      </c>
    </row>
    <row r="87" spans="1:53" x14ac:dyDescent="0.25">
      <c r="A87" s="2">
        <v>27088</v>
      </c>
      <c r="B87">
        <v>292</v>
      </c>
      <c r="D87" s="2">
        <v>20148</v>
      </c>
      <c r="E87">
        <v>40.6</v>
      </c>
      <c r="G87" s="2">
        <v>20148</v>
      </c>
      <c r="H87">
        <v>73.900000000000006</v>
      </c>
      <c r="J87" s="2">
        <v>24166</v>
      </c>
      <c r="K87">
        <v>910</v>
      </c>
      <c r="M87" s="2">
        <v>25262</v>
      </c>
      <c r="N87">
        <v>6.2620000000000005</v>
      </c>
      <c r="P87" s="2">
        <v>25262</v>
      </c>
      <c r="Q87">
        <v>6.61</v>
      </c>
      <c r="S87" s="2">
        <v>24166</v>
      </c>
      <c r="T87">
        <v>464.6</v>
      </c>
      <c r="V87" s="2">
        <v>17226</v>
      </c>
      <c r="W87">
        <v>43557</v>
      </c>
      <c r="Y87" s="2">
        <v>24166</v>
      </c>
      <c r="Z87">
        <v>9.3000000000000007</v>
      </c>
      <c r="AB87" s="2">
        <v>17226</v>
      </c>
      <c r="AC87">
        <v>27.11</v>
      </c>
      <c r="AE87" s="2">
        <v>20879</v>
      </c>
      <c r="AF87">
        <v>7.8</v>
      </c>
      <c r="AH87" s="2">
        <v>20879</v>
      </c>
      <c r="AI87">
        <v>10.7</v>
      </c>
      <c r="AK87" s="2">
        <v>24166</v>
      </c>
      <c r="AL87">
        <v>1.21</v>
      </c>
      <c r="AN87" s="2">
        <v>20879</v>
      </c>
      <c r="AO87">
        <v>4</v>
      </c>
      <c r="AQ87" s="2">
        <v>19053</v>
      </c>
      <c r="AR87">
        <v>25.15</v>
      </c>
      <c r="AT87" s="2">
        <v>24166</v>
      </c>
      <c r="AU87">
        <v>16.21</v>
      </c>
      <c r="AW87" s="2">
        <v>23436</v>
      </c>
      <c r="AX87">
        <v>1.6</v>
      </c>
      <c r="AZ87" s="2">
        <v>17563</v>
      </c>
      <c r="BA87">
        <v>0</v>
      </c>
    </row>
    <row r="88" spans="1:53" x14ac:dyDescent="0.25">
      <c r="A88" s="2">
        <v>27117</v>
      </c>
      <c r="B88">
        <v>323</v>
      </c>
      <c r="D88" s="2">
        <v>20179</v>
      </c>
      <c r="E88">
        <v>40.700000000000003</v>
      </c>
      <c r="G88" s="2">
        <v>20179</v>
      </c>
      <c r="H88">
        <v>71.5</v>
      </c>
      <c r="J88" s="2">
        <v>24197</v>
      </c>
      <c r="K88">
        <v>950</v>
      </c>
      <c r="M88" s="2">
        <v>25293</v>
      </c>
      <c r="N88">
        <v>6.3019999999999996</v>
      </c>
      <c r="P88" s="2">
        <v>25293</v>
      </c>
      <c r="Q88">
        <v>6.79</v>
      </c>
      <c r="S88" s="2">
        <v>24197</v>
      </c>
      <c r="T88">
        <v>467.2</v>
      </c>
      <c r="V88" s="2">
        <v>17257</v>
      </c>
      <c r="W88">
        <v>43607</v>
      </c>
      <c r="Y88" s="2">
        <v>24197</v>
      </c>
      <c r="Z88">
        <v>9.4</v>
      </c>
      <c r="AB88" s="2">
        <v>17257</v>
      </c>
      <c r="AC88">
        <v>15.77</v>
      </c>
      <c r="AE88" s="2">
        <v>20910</v>
      </c>
      <c r="AF88">
        <v>6.3</v>
      </c>
      <c r="AH88" s="2">
        <v>20910</v>
      </c>
      <c r="AI88">
        <v>10.8</v>
      </c>
      <c r="AK88" s="2">
        <v>24197</v>
      </c>
      <c r="AL88">
        <v>1.2010000000000001</v>
      </c>
      <c r="AN88" s="2">
        <v>20910</v>
      </c>
      <c r="AO88">
        <v>4</v>
      </c>
      <c r="AQ88" s="2">
        <v>19084</v>
      </c>
      <c r="AR88">
        <v>25.2</v>
      </c>
      <c r="AT88" s="2">
        <v>24197</v>
      </c>
      <c r="AU88">
        <v>16.2</v>
      </c>
      <c r="AW88" s="2">
        <v>23467</v>
      </c>
      <c r="AX88">
        <v>1.6</v>
      </c>
      <c r="AZ88" s="2">
        <v>17592</v>
      </c>
      <c r="BA88">
        <v>0</v>
      </c>
    </row>
    <row r="89" spans="1:53" x14ac:dyDescent="0.25">
      <c r="A89" s="2">
        <v>27149</v>
      </c>
      <c r="B89">
        <v>283</v>
      </c>
      <c r="D89" s="2">
        <v>20209</v>
      </c>
      <c r="E89">
        <v>40.799999999999997</v>
      </c>
      <c r="G89" s="2">
        <v>20209</v>
      </c>
      <c r="H89">
        <v>70.900000000000006</v>
      </c>
      <c r="J89" s="2">
        <v>24227</v>
      </c>
      <c r="K89">
        <v>879</v>
      </c>
      <c r="M89" s="2">
        <v>25323</v>
      </c>
      <c r="N89">
        <v>6.202</v>
      </c>
      <c r="P89" s="2">
        <v>25323</v>
      </c>
      <c r="Q89">
        <v>7.41</v>
      </c>
      <c r="S89" s="2">
        <v>24227</v>
      </c>
      <c r="T89">
        <v>469.3</v>
      </c>
      <c r="V89" s="2">
        <v>17287</v>
      </c>
      <c r="W89">
        <v>43499</v>
      </c>
      <c r="Y89" s="2">
        <v>24227</v>
      </c>
      <c r="Z89">
        <v>9.1</v>
      </c>
      <c r="AB89" s="2">
        <v>17287</v>
      </c>
      <c r="AC89">
        <v>16.97</v>
      </c>
      <c r="AE89" s="2">
        <v>20940</v>
      </c>
      <c r="AF89">
        <v>3.9</v>
      </c>
      <c r="AH89" s="2">
        <v>20940</v>
      </c>
      <c r="AI89">
        <v>10.6</v>
      </c>
      <c r="AK89" s="2">
        <v>24227</v>
      </c>
      <c r="AL89">
        <v>1.216</v>
      </c>
      <c r="AN89" s="2">
        <v>20940</v>
      </c>
      <c r="AO89">
        <v>4</v>
      </c>
      <c r="AQ89" s="2">
        <v>19114</v>
      </c>
      <c r="AR89">
        <v>25.55</v>
      </c>
      <c r="AT89" s="2">
        <v>24227</v>
      </c>
      <c r="AU89">
        <v>16.21</v>
      </c>
      <c r="AW89" s="2">
        <v>23497</v>
      </c>
      <c r="AX89">
        <v>2.4</v>
      </c>
      <c r="AZ89" s="2">
        <v>17623</v>
      </c>
      <c r="BA89">
        <v>0</v>
      </c>
    </row>
    <row r="90" spans="1:53" x14ac:dyDescent="0.25">
      <c r="A90" s="2">
        <v>27180</v>
      </c>
      <c r="B90">
        <v>278</v>
      </c>
      <c r="D90" s="2">
        <v>20240</v>
      </c>
      <c r="E90">
        <v>41.1</v>
      </c>
      <c r="G90" s="2">
        <v>20240</v>
      </c>
      <c r="H90">
        <v>72.900000000000006</v>
      </c>
      <c r="J90" s="2">
        <v>24258</v>
      </c>
      <c r="K90">
        <v>822</v>
      </c>
      <c r="M90" s="2">
        <v>25353</v>
      </c>
      <c r="N90">
        <v>6.5620000000000003</v>
      </c>
      <c r="P90" s="2">
        <v>25354</v>
      </c>
      <c r="Q90">
        <v>8.67</v>
      </c>
      <c r="S90" s="2">
        <v>24258</v>
      </c>
      <c r="T90">
        <v>470.1</v>
      </c>
      <c r="V90" s="2">
        <v>17318</v>
      </c>
      <c r="W90">
        <v>43638</v>
      </c>
      <c r="Y90" s="2">
        <v>24258</v>
      </c>
      <c r="Z90">
        <v>8.8000000000000007</v>
      </c>
      <c r="AB90" s="2">
        <v>17318</v>
      </c>
      <c r="AC90">
        <v>21.91</v>
      </c>
      <c r="AE90" s="2">
        <v>20971</v>
      </c>
      <c r="AF90">
        <v>3.5</v>
      </c>
      <c r="AH90" s="2">
        <v>20971</v>
      </c>
      <c r="AI90">
        <v>10.4</v>
      </c>
      <c r="AK90" s="2">
        <v>24258</v>
      </c>
      <c r="AL90">
        <v>1.2410000000000001</v>
      </c>
      <c r="AN90" s="2">
        <v>20971</v>
      </c>
      <c r="AO90">
        <v>4</v>
      </c>
      <c r="AQ90" s="2">
        <v>19145</v>
      </c>
      <c r="AR90">
        <v>26.15</v>
      </c>
      <c r="AT90" s="2">
        <v>24258</v>
      </c>
      <c r="AU90">
        <v>16.22</v>
      </c>
      <c r="AW90" s="2">
        <v>23528</v>
      </c>
      <c r="AX90">
        <v>1.6</v>
      </c>
      <c r="AZ90" s="2">
        <v>17653</v>
      </c>
      <c r="BA90">
        <v>0</v>
      </c>
    </row>
    <row r="91" spans="1:53" x14ac:dyDescent="0.25">
      <c r="A91" s="2">
        <v>27208</v>
      </c>
      <c r="B91">
        <v>325</v>
      </c>
      <c r="D91" s="2">
        <v>20270</v>
      </c>
      <c r="E91">
        <v>40.799999999999997</v>
      </c>
      <c r="G91" s="2">
        <v>20270</v>
      </c>
      <c r="H91">
        <v>60.9</v>
      </c>
      <c r="J91" s="2">
        <v>24288</v>
      </c>
      <c r="K91">
        <v>783</v>
      </c>
      <c r="M91" s="2">
        <v>25384</v>
      </c>
      <c r="N91">
        <v>6.7320000000000002</v>
      </c>
      <c r="P91" s="2">
        <v>25384</v>
      </c>
      <c r="Q91">
        <v>8.9</v>
      </c>
      <c r="S91" s="2">
        <v>24288</v>
      </c>
      <c r="T91">
        <v>471.2</v>
      </c>
      <c r="V91" s="2">
        <v>17348</v>
      </c>
      <c r="W91">
        <v>43810</v>
      </c>
      <c r="Y91" s="2">
        <v>24288</v>
      </c>
      <c r="Z91">
        <v>8.9</v>
      </c>
      <c r="AB91" s="2">
        <v>17348</v>
      </c>
      <c r="AC91">
        <v>14.8</v>
      </c>
      <c r="AE91" s="2">
        <v>21001</v>
      </c>
      <c r="AF91">
        <v>3.7</v>
      </c>
      <c r="AH91" s="2">
        <v>21001</v>
      </c>
      <c r="AI91">
        <v>10.199999999999999</v>
      </c>
      <c r="AK91" s="2">
        <v>24288</v>
      </c>
      <c r="AL91">
        <v>1.2370000000000001</v>
      </c>
      <c r="AN91" s="2">
        <v>21001</v>
      </c>
      <c r="AO91">
        <v>4</v>
      </c>
      <c r="AQ91" s="2">
        <v>19175</v>
      </c>
      <c r="AR91">
        <v>26.76</v>
      </c>
      <c r="AT91" s="2">
        <v>24288</v>
      </c>
      <c r="AU91">
        <v>16.18</v>
      </c>
      <c r="AW91" s="2">
        <v>23558</v>
      </c>
      <c r="AX91">
        <v>1.6</v>
      </c>
      <c r="AZ91" s="2">
        <v>17684</v>
      </c>
      <c r="BA91">
        <v>0</v>
      </c>
    </row>
    <row r="92" spans="1:53" x14ac:dyDescent="0.25">
      <c r="A92" s="2">
        <v>27241</v>
      </c>
      <c r="B92">
        <v>320</v>
      </c>
      <c r="D92" s="2">
        <v>20301</v>
      </c>
      <c r="E92">
        <v>40.700000000000003</v>
      </c>
      <c r="G92" s="2">
        <v>20301</v>
      </c>
      <c r="H92">
        <v>67.099999999999994</v>
      </c>
      <c r="J92" s="2">
        <v>24319</v>
      </c>
      <c r="K92">
        <v>739</v>
      </c>
      <c r="M92" s="2">
        <v>25415</v>
      </c>
      <c r="N92">
        <v>6.6619999999999999</v>
      </c>
      <c r="P92" s="2">
        <v>25415</v>
      </c>
      <c r="Q92">
        <v>8.61</v>
      </c>
      <c r="S92" s="2">
        <v>24319</v>
      </c>
      <c r="T92">
        <v>470.9</v>
      </c>
      <c r="V92" s="2">
        <v>17379</v>
      </c>
      <c r="W92">
        <v>43743</v>
      </c>
      <c r="Y92" s="2">
        <v>24319</v>
      </c>
      <c r="Z92">
        <v>8.8000000000000007</v>
      </c>
      <c r="AB92" s="2">
        <v>17379</v>
      </c>
      <c r="AC92">
        <v>10.41</v>
      </c>
      <c r="AE92" s="2">
        <v>21032</v>
      </c>
      <c r="AF92">
        <v>8.4</v>
      </c>
      <c r="AH92" s="2">
        <v>21032</v>
      </c>
      <c r="AI92">
        <v>10.1</v>
      </c>
      <c r="AK92" s="2">
        <v>24319</v>
      </c>
      <c r="AL92">
        <v>1.264</v>
      </c>
      <c r="AN92" s="2">
        <v>21032</v>
      </c>
      <c r="AO92">
        <v>4</v>
      </c>
      <c r="AQ92" s="2">
        <v>19206</v>
      </c>
      <c r="AR92">
        <v>27.21</v>
      </c>
      <c r="AT92" s="2">
        <v>24319</v>
      </c>
      <c r="AU92">
        <v>16.13</v>
      </c>
      <c r="AW92" s="2">
        <v>23589</v>
      </c>
      <c r="AX92">
        <v>1.6</v>
      </c>
      <c r="AZ92" s="2">
        <v>17714</v>
      </c>
      <c r="BA92">
        <v>0</v>
      </c>
    </row>
    <row r="93" spans="1:53" x14ac:dyDescent="0.25">
      <c r="A93" s="2">
        <v>27271</v>
      </c>
      <c r="B93">
        <v>350</v>
      </c>
      <c r="D93" s="2">
        <v>20332</v>
      </c>
      <c r="E93">
        <v>40.700000000000003</v>
      </c>
      <c r="G93" s="2">
        <v>20332</v>
      </c>
      <c r="H93">
        <v>70.400000000000006</v>
      </c>
      <c r="J93" s="2">
        <v>24350</v>
      </c>
      <c r="K93">
        <v>746</v>
      </c>
      <c r="M93" s="2">
        <v>25444</v>
      </c>
      <c r="N93">
        <v>6.8319999999999999</v>
      </c>
      <c r="P93" s="2">
        <v>25446</v>
      </c>
      <c r="Q93">
        <v>9.19</v>
      </c>
      <c r="S93" s="2">
        <v>24350</v>
      </c>
      <c r="T93">
        <v>472.6</v>
      </c>
      <c r="V93" s="2">
        <v>17410</v>
      </c>
      <c r="W93">
        <v>43960</v>
      </c>
      <c r="Y93" s="2">
        <v>24350</v>
      </c>
      <c r="Z93">
        <v>9.1999999999999993</v>
      </c>
      <c r="AB93" s="2">
        <v>17410</v>
      </c>
      <c r="AC93">
        <v>7.11</v>
      </c>
      <c r="AE93" s="2">
        <v>21063</v>
      </c>
      <c r="AF93">
        <v>5.5</v>
      </c>
      <c r="AH93" s="2">
        <v>21063</v>
      </c>
      <c r="AI93">
        <v>10.5</v>
      </c>
      <c r="AK93" s="2">
        <v>24350</v>
      </c>
      <c r="AL93">
        <v>1.272</v>
      </c>
      <c r="AN93" s="2">
        <v>21063</v>
      </c>
      <c r="AO93">
        <v>4.42</v>
      </c>
      <c r="AQ93" s="2">
        <v>19237</v>
      </c>
      <c r="AR93">
        <v>27.47</v>
      </c>
      <c r="AT93" s="2">
        <v>24350</v>
      </c>
      <c r="AU93">
        <v>16.07</v>
      </c>
      <c r="AW93" s="2">
        <v>23620</v>
      </c>
      <c r="AX93">
        <v>1.6</v>
      </c>
      <c r="AZ93" s="2">
        <v>17745</v>
      </c>
      <c r="BA93">
        <v>0</v>
      </c>
    </row>
    <row r="94" spans="1:53" x14ac:dyDescent="0.25">
      <c r="A94" s="2">
        <v>27302</v>
      </c>
      <c r="B94">
        <v>366</v>
      </c>
      <c r="D94" s="2">
        <v>20362</v>
      </c>
      <c r="E94">
        <v>40.700000000000003</v>
      </c>
      <c r="G94" s="2">
        <v>20362</v>
      </c>
      <c r="H94">
        <v>63.7</v>
      </c>
      <c r="J94" s="2">
        <v>24380</v>
      </c>
      <c r="K94">
        <v>699</v>
      </c>
      <c r="M94" s="2">
        <v>25476</v>
      </c>
      <c r="N94">
        <v>7.5120000000000005</v>
      </c>
      <c r="P94" s="2">
        <v>25476</v>
      </c>
      <c r="Q94">
        <v>9.15</v>
      </c>
      <c r="S94" s="2">
        <v>24380</v>
      </c>
      <c r="T94">
        <v>475.4</v>
      </c>
      <c r="V94" s="2">
        <v>17440</v>
      </c>
      <c r="W94">
        <v>44203</v>
      </c>
      <c r="Y94" s="2">
        <v>24380</v>
      </c>
      <c r="Z94">
        <v>7.6</v>
      </c>
      <c r="AB94" s="2">
        <v>17440</v>
      </c>
      <c r="AC94">
        <v>5.96</v>
      </c>
      <c r="AE94" s="2">
        <v>21093</v>
      </c>
      <c r="AF94">
        <v>2.5</v>
      </c>
      <c r="AH94" s="2">
        <v>21093</v>
      </c>
      <c r="AI94">
        <v>9.8000000000000007</v>
      </c>
      <c r="AK94" s="2">
        <v>24380</v>
      </c>
      <c r="AL94">
        <v>1.2709999999999999</v>
      </c>
      <c r="AN94" s="2">
        <v>21093</v>
      </c>
      <c r="AO94">
        <v>4.5</v>
      </c>
      <c r="AQ94" s="2">
        <v>19267</v>
      </c>
      <c r="AR94">
        <v>27.87</v>
      </c>
      <c r="AT94" s="2">
        <v>24380</v>
      </c>
      <c r="AU94">
        <v>15.94</v>
      </c>
      <c r="AW94" s="2">
        <v>23650</v>
      </c>
      <c r="AX94">
        <v>1.6</v>
      </c>
      <c r="AZ94" s="2">
        <v>17776</v>
      </c>
      <c r="BA94">
        <v>0</v>
      </c>
    </row>
    <row r="95" spans="1:53" x14ac:dyDescent="0.25">
      <c r="A95" s="2">
        <v>27333</v>
      </c>
      <c r="B95">
        <v>414</v>
      </c>
      <c r="D95" s="2">
        <v>20393</v>
      </c>
      <c r="E95">
        <v>41</v>
      </c>
      <c r="G95" s="2">
        <v>20393</v>
      </c>
      <c r="H95">
        <v>66.3</v>
      </c>
      <c r="J95" s="2">
        <v>24411</v>
      </c>
      <c r="K95">
        <v>597</v>
      </c>
      <c r="M95" s="2">
        <v>25507</v>
      </c>
      <c r="N95">
        <v>6.9420000000000002</v>
      </c>
      <c r="P95" s="2">
        <v>25507</v>
      </c>
      <c r="Q95">
        <v>9</v>
      </c>
      <c r="S95" s="2">
        <v>24411</v>
      </c>
      <c r="T95">
        <v>475.7</v>
      </c>
      <c r="V95" s="2">
        <v>17471</v>
      </c>
      <c r="W95">
        <v>44411</v>
      </c>
      <c r="Y95" s="2">
        <v>24411</v>
      </c>
      <c r="Z95">
        <v>8.6999999999999993</v>
      </c>
      <c r="AB95" s="2">
        <v>17471</v>
      </c>
      <c r="AC95">
        <v>5.04</v>
      </c>
      <c r="AE95" s="2">
        <v>21124</v>
      </c>
      <c r="AF95">
        <v>0.5</v>
      </c>
      <c r="AH95" s="2">
        <v>21124</v>
      </c>
      <c r="AI95">
        <v>11.1</v>
      </c>
      <c r="AK95" s="2">
        <v>24411</v>
      </c>
      <c r="AL95">
        <v>1.2789999999999999</v>
      </c>
      <c r="AN95" s="2">
        <v>21124</v>
      </c>
      <c r="AO95">
        <v>4.5</v>
      </c>
      <c r="AQ95" s="2">
        <v>19298</v>
      </c>
      <c r="AR95">
        <v>28.5</v>
      </c>
      <c r="AT95" s="2">
        <v>24411</v>
      </c>
      <c r="AU95">
        <v>15.87</v>
      </c>
      <c r="AW95" s="2">
        <v>23681</v>
      </c>
      <c r="AX95">
        <v>1.6</v>
      </c>
      <c r="AZ95" s="2">
        <v>17806</v>
      </c>
      <c r="BA95">
        <v>0</v>
      </c>
    </row>
    <row r="96" spans="1:53" x14ac:dyDescent="0.25">
      <c r="A96" s="2">
        <v>27362</v>
      </c>
      <c r="B96">
        <v>474</v>
      </c>
      <c r="D96" s="2">
        <v>20423</v>
      </c>
      <c r="E96">
        <v>41.1</v>
      </c>
      <c r="G96" s="2">
        <v>20423</v>
      </c>
      <c r="H96">
        <v>61.5</v>
      </c>
      <c r="J96" s="2">
        <v>24441</v>
      </c>
      <c r="K96">
        <v>679</v>
      </c>
      <c r="M96" s="2">
        <v>25535</v>
      </c>
      <c r="N96">
        <v>7.2919999999999998</v>
      </c>
      <c r="P96" s="2">
        <v>25537</v>
      </c>
      <c r="Q96">
        <v>8.85</v>
      </c>
      <c r="S96" s="2">
        <v>24441</v>
      </c>
      <c r="T96">
        <v>477.3</v>
      </c>
      <c r="V96" s="2">
        <v>17501</v>
      </c>
      <c r="W96">
        <v>44484</v>
      </c>
      <c r="Y96" s="2">
        <v>24441</v>
      </c>
      <c r="Z96">
        <v>8.6</v>
      </c>
      <c r="AB96" s="2">
        <v>17501</v>
      </c>
      <c r="AC96">
        <v>5.8100000000000005</v>
      </c>
      <c r="AE96" s="2">
        <v>21154</v>
      </c>
      <c r="AF96">
        <v>-1.2</v>
      </c>
      <c r="AH96" s="2">
        <v>21154</v>
      </c>
      <c r="AI96">
        <v>10.4</v>
      </c>
      <c r="AK96" s="2">
        <v>24441</v>
      </c>
      <c r="AL96">
        <v>1.3029999999999999</v>
      </c>
      <c r="AN96" s="2">
        <v>21154</v>
      </c>
      <c r="AO96">
        <v>4.5</v>
      </c>
      <c r="AQ96" s="2">
        <v>19328</v>
      </c>
      <c r="AR96">
        <v>29.05</v>
      </c>
      <c r="AT96" s="2">
        <v>24441</v>
      </c>
      <c r="AU96">
        <v>15.83</v>
      </c>
      <c r="AW96" s="2">
        <v>23711</v>
      </c>
      <c r="AX96">
        <v>2.2999999999999998</v>
      </c>
      <c r="AZ96" s="2">
        <v>17837</v>
      </c>
      <c r="BA96">
        <v>0</v>
      </c>
    </row>
    <row r="97" spans="1:53" x14ac:dyDescent="0.25">
      <c r="A97" s="2">
        <v>27394</v>
      </c>
      <c r="B97">
        <v>537</v>
      </c>
      <c r="D97" s="2">
        <v>20454</v>
      </c>
      <c r="E97">
        <v>40.9</v>
      </c>
      <c r="G97" s="2">
        <v>20454</v>
      </c>
      <c r="H97">
        <v>66.599999999999994</v>
      </c>
      <c r="J97" s="2">
        <v>24472</v>
      </c>
      <c r="K97">
        <v>666</v>
      </c>
      <c r="M97" s="2">
        <v>25568</v>
      </c>
      <c r="N97">
        <v>7.8819999999999997</v>
      </c>
      <c r="P97" s="2">
        <v>25568</v>
      </c>
      <c r="Q97">
        <v>8.9700000000000006</v>
      </c>
      <c r="S97" s="2">
        <v>24472</v>
      </c>
      <c r="T97">
        <v>480.2</v>
      </c>
      <c r="V97" s="2">
        <v>17532</v>
      </c>
      <c r="W97">
        <v>44581</v>
      </c>
      <c r="Y97" s="2">
        <v>24472</v>
      </c>
      <c r="Z97">
        <v>7.8</v>
      </c>
      <c r="AB97" s="2">
        <v>17532</v>
      </c>
      <c r="AC97">
        <v>5.58</v>
      </c>
      <c r="AE97" s="2">
        <v>21185</v>
      </c>
      <c r="AF97">
        <v>-4.3</v>
      </c>
      <c r="AH97" s="2">
        <v>21185</v>
      </c>
      <c r="AI97">
        <v>10.4</v>
      </c>
      <c r="AK97" s="2">
        <v>24472</v>
      </c>
      <c r="AL97">
        <v>1.3029999999999999</v>
      </c>
      <c r="AN97" s="2">
        <v>21185</v>
      </c>
      <c r="AO97">
        <v>4.5</v>
      </c>
      <c r="AQ97" s="2">
        <v>19359</v>
      </c>
      <c r="AR97">
        <v>29.69</v>
      </c>
      <c r="AT97" s="2">
        <v>24472</v>
      </c>
      <c r="AU97">
        <v>15.86</v>
      </c>
      <c r="AW97" s="2">
        <v>23742</v>
      </c>
      <c r="AX97">
        <v>1.5</v>
      </c>
      <c r="AZ97" s="2">
        <v>17867</v>
      </c>
      <c r="BA97">
        <v>1</v>
      </c>
    </row>
    <row r="98" spans="1:53" x14ac:dyDescent="0.25">
      <c r="A98" s="2">
        <v>27425</v>
      </c>
      <c r="B98">
        <v>559</v>
      </c>
      <c r="D98" s="2">
        <v>20485</v>
      </c>
      <c r="E98">
        <v>40.799999999999997</v>
      </c>
      <c r="G98" s="2">
        <v>20485</v>
      </c>
      <c r="H98">
        <v>61.8</v>
      </c>
      <c r="J98" s="2">
        <v>24503</v>
      </c>
      <c r="K98">
        <v>768</v>
      </c>
      <c r="M98" s="2">
        <v>25598</v>
      </c>
      <c r="N98">
        <v>7.7519999999999998</v>
      </c>
      <c r="P98" s="2">
        <v>25599</v>
      </c>
      <c r="Q98">
        <v>8.98</v>
      </c>
      <c r="S98" s="2">
        <v>24503</v>
      </c>
      <c r="T98">
        <v>481.6</v>
      </c>
      <c r="V98" s="2">
        <v>17563</v>
      </c>
      <c r="W98">
        <v>44679</v>
      </c>
      <c r="Y98" s="2">
        <v>24503</v>
      </c>
      <c r="Z98">
        <v>8.4</v>
      </c>
      <c r="AB98" s="2">
        <v>17563</v>
      </c>
      <c r="AC98">
        <v>4.92</v>
      </c>
      <c r="AE98" s="2">
        <v>21216</v>
      </c>
      <c r="AF98">
        <v>-4.2</v>
      </c>
      <c r="AH98" s="2">
        <v>21216</v>
      </c>
      <c r="AI98">
        <v>10.5</v>
      </c>
      <c r="AK98" s="2">
        <v>24503</v>
      </c>
      <c r="AL98">
        <v>1.33</v>
      </c>
      <c r="AN98" s="2">
        <v>21216</v>
      </c>
      <c r="AO98">
        <v>4.34</v>
      </c>
      <c r="AQ98" s="2">
        <v>19390</v>
      </c>
      <c r="AR98">
        <v>30.48</v>
      </c>
      <c r="AT98" s="2">
        <v>24503</v>
      </c>
      <c r="AU98">
        <v>15.77</v>
      </c>
      <c r="AW98" s="2">
        <v>23773</v>
      </c>
      <c r="AX98">
        <v>2.2999999999999998</v>
      </c>
      <c r="AZ98" s="2">
        <v>17898</v>
      </c>
      <c r="BA98">
        <v>1</v>
      </c>
    </row>
    <row r="99" spans="1:53" x14ac:dyDescent="0.25">
      <c r="A99" s="2">
        <v>27453</v>
      </c>
      <c r="B99">
        <v>546</v>
      </c>
      <c r="D99" s="2">
        <v>20514</v>
      </c>
      <c r="E99">
        <v>40.700000000000003</v>
      </c>
      <c r="G99" s="2">
        <v>20514</v>
      </c>
      <c r="H99">
        <v>56.2</v>
      </c>
      <c r="J99" s="2">
        <v>24531</v>
      </c>
      <c r="K99">
        <v>724</v>
      </c>
      <c r="M99" s="2">
        <v>25626</v>
      </c>
      <c r="N99">
        <v>6.9020000000000001</v>
      </c>
      <c r="P99" s="2">
        <v>25627</v>
      </c>
      <c r="Q99">
        <v>8.98</v>
      </c>
      <c r="S99" s="2">
        <v>24531</v>
      </c>
      <c r="T99">
        <v>485.1</v>
      </c>
      <c r="V99" s="2">
        <v>17592</v>
      </c>
      <c r="W99">
        <v>44533</v>
      </c>
      <c r="Y99" s="2">
        <v>24531</v>
      </c>
      <c r="Z99">
        <v>7.7</v>
      </c>
      <c r="AB99" s="2">
        <v>17592</v>
      </c>
      <c r="AC99">
        <v>4.5</v>
      </c>
      <c r="AE99" s="2">
        <v>21244</v>
      </c>
      <c r="AF99">
        <v>-6.9</v>
      </c>
      <c r="AH99" s="2">
        <v>21244</v>
      </c>
      <c r="AI99">
        <v>11</v>
      </c>
      <c r="AK99" s="2">
        <v>24531</v>
      </c>
      <c r="AL99">
        <v>1.3420000000000001</v>
      </c>
      <c r="AN99" s="2">
        <v>21244</v>
      </c>
      <c r="AO99">
        <v>4</v>
      </c>
      <c r="AQ99" s="2">
        <v>19418</v>
      </c>
      <c r="AR99">
        <v>30.89</v>
      </c>
      <c r="AT99" s="2">
        <v>24531</v>
      </c>
      <c r="AU99">
        <v>15.76</v>
      </c>
      <c r="AW99" s="2">
        <v>23801</v>
      </c>
      <c r="AX99">
        <v>3.1</v>
      </c>
      <c r="AZ99" s="2">
        <v>17929</v>
      </c>
      <c r="BA99">
        <v>1</v>
      </c>
    </row>
    <row r="100" spans="1:53" x14ac:dyDescent="0.25">
      <c r="A100" s="2">
        <v>27484</v>
      </c>
      <c r="B100">
        <v>555</v>
      </c>
      <c r="D100" s="2">
        <v>20545</v>
      </c>
      <c r="E100">
        <v>40.6</v>
      </c>
      <c r="G100" s="2">
        <v>20545</v>
      </c>
      <c r="H100">
        <v>57.3</v>
      </c>
      <c r="J100" s="2">
        <v>24562</v>
      </c>
      <c r="K100">
        <v>757</v>
      </c>
      <c r="M100" s="2">
        <v>25658</v>
      </c>
      <c r="N100">
        <v>7.0819999999999999</v>
      </c>
      <c r="P100" s="2">
        <v>25658</v>
      </c>
      <c r="Q100">
        <v>7.76</v>
      </c>
      <c r="S100" s="2">
        <v>24562</v>
      </c>
      <c r="T100">
        <v>489.7</v>
      </c>
      <c r="V100" s="2">
        <v>17623</v>
      </c>
      <c r="W100">
        <v>44683</v>
      </c>
      <c r="Y100" s="2">
        <v>24562</v>
      </c>
      <c r="Z100">
        <v>7.6</v>
      </c>
      <c r="AB100" s="2">
        <v>17623</v>
      </c>
      <c r="AC100">
        <v>2.7199999999999998</v>
      </c>
      <c r="AE100" s="2">
        <v>21275</v>
      </c>
      <c r="AF100">
        <v>-7.3</v>
      </c>
      <c r="AH100" s="2">
        <v>21275</v>
      </c>
      <c r="AI100">
        <v>11.2</v>
      </c>
      <c r="AK100" s="2">
        <v>24562</v>
      </c>
      <c r="AL100">
        <v>1.34</v>
      </c>
      <c r="AN100" s="2">
        <v>21275</v>
      </c>
      <c r="AO100">
        <v>4</v>
      </c>
      <c r="AQ100" s="2">
        <v>19449</v>
      </c>
      <c r="AR100">
        <v>31.64</v>
      </c>
      <c r="AT100" s="2">
        <v>24562</v>
      </c>
      <c r="AU100">
        <v>15.71</v>
      </c>
      <c r="AW100" s="2">
        <v>23832</v>
      </c>
      <c r="AX100">
        <v>3.1</v>
      </c>
      <c r="AZ100" s="2">
        <v>17957</v>
      </c>
      <c r="BA100">
        <v>1</v>
      </c>
    </row>
    <row r="101" spans="1:53" x14ac:dyDescent="0.25">
      <c r="A101" s="2">
        <v>27514</v>
      </c>
      <c r="B101">
        <v>513</v>
      </c>
      <c r="D101" s="2">
        <v>20575</v>
      </c>
      <c r="E101">
        <v>40.5</v>
      </c>
      <c r="G101" s="2">
        <v>20575</v>
      </c>
      <c r="H101">
        <v>55.9</v>
      </c>
      <c r="J101" s="2">
        <v>24592</v>
      </c>
      <c r="K101">
        <v>755</v>
      </c>
      <c r="M101" s="2">
        <v>25688</v>
      </c>
      <c r="N101">
        <v>7.8220000000000001</v>
      </c>
      <c r="P101" s="2">
        <v>25688</v>
      </c>
      <c r="Q101">
        <v>8.1</v>
      </c>
      <c r="S101" s="2">
        <v>24592</v>
      </c>
      <c r="T101">
        <v>492.1</v>
      </c>
      <c r="V101" s="2">
        <v>17653</v>
      </c>
      <c r="W101">
        <v>44379</v>
      </c>
      <c r="Y101" s="2">
        <v>24592</v>
      </c>
      <c r="Z101">
        <v>7.4</v>
      </c>
      <c r="AB101" s="2">
        <v>17653</v>
      </c>
      <c r="AC101">
        <v>3.73</v>
      </c>
      <c r="AE101" s="2">
        <v>21305</v>
      </c>
      <c r="AF101">
        <v>-6.2</v>
      </c>
      <c r="AH101" s="2">
        <v>21305</v>
      </c>
      <c r="AI101">
        <v>12.1</v>
      </c>
      <c r="AK101" s="2">
        <v>24592</v>
      </c>
      <c r="AL101">
        <v>1.3460000000000001</v>
      </c>
      <c r="AN101" s="2">
        <v>21305</v>
      </c>
      <c r="AO101">
        <v>3.83</v>
      </c>
      <c r="AQ101" s="2">
        <v>19479</v>
      </c>
      <c r="AR101">
        <v>32.119999999999997</v>
      </c>
      <c r="AT101" s="2">
        <v>24592</v>
      </c>
      <c r="AU101">
        <v>15.72</v>
      </c>
      <c r="AW101" s="2">
        <v>23862</v>
      </c>
      <c r="AX101">
        <v>3.1</v>
      </c>
      <c r="AZ101" s="2">
        <v>17988</v>
      </c>
      <c r="BA101">
        <v>1</v>
      </c>
    </row>
    <row r="102" spans="1:53" x14ac:dyDescent="0.25">
      <c r="A102" s="2">
        <v>27544</v>
      </c>
      <c r="B102">
        <v>475</v>
      </c>
      <c r="D102" s="2">
        <v>20606</v>
      </c>
      <c r="E102">
        <v>40.4</v>
      </c>
      <c r="G102" s="2">
        <v>20606</v>
      </c>
      <c r="H102">
        <v>53</v>
      </c>
      <c r="J102" s="2">
        <v>24623</v>
      </c>
      <c r="K102">
        <v>852</v>
      </c>
      <c r="M102" s="2">
        <v>25717</v>
      </c>
      <c r="N102">
        <v>7.952</v>
      </c>
      <c r="P102" s="2">
        <v>25719</v>
      </c>
      <c r="Q102">
        <v>7.9399999999999995</v>
      </c>
      <c r="S102" s="2">
        <v>24623</v>
      </c>
      <c r="T102">
        <v>497.2</v>
      </c>
      <c r="V102" s="2">
        <v>17684</v>
      </c>
      <c r="W102">
        <v>44796</v>
      </c>
      <c r="Y102" s="2">
        <v>24623</v>
      </c>
      <c r="Z102">
        <v>7.3</v>
      </c>
      <c r="AB102" s="2">
        <v>17684</v>
      </c>
      <c r="AC102">
        <v>5.08</v>
      </c>
      <c r="AE102" s="2">
        <v>21336</v>
      </c>
      <c r="AF102">
        <v>-5.7</v>
      </c>
      <c r="AH102" s="2">
        <v>21336</v>
      </c>
      <c r="AI102">
        <v>13.1</v>
      </c>
      <c r="AK102" s="2">
        <v>24623</v>
      </c>
      <c r="AL102">
        <v>1.35</v>
      </c>
      <c r="AN102" s="2">
        <v>21336</v>
      </c>
      <c r="AO102">
        <v>3.5</v>
      </c>
      <c r="AQ102" s="2">
        <v>19510</v>
      </c>
      <c r="AR102">
        <v>32.43</v>
      </c>
      <c r="AT102" s="2">
        <v>24623</v>
      </c>
      <c r="AU102">
        <v>15.7</v>
      </c>
      <c r="AW102" s="2">
        <v>23893</v>
      </c>
      <c r="AX102">
        <v>2.2999999999999998</v>
      </c>
      <c r="AZ102" s="2">
        <v>18018</v>
      </c>
      <c r="BA102">
        <v>1</v>
      </c>
    </row>
    <row r="103" spans="1:53" x14ac:dyDescent="0.25">
      <c r="A103" s="2">
        <v>27575</v>
      </c>
      <c r="B103">
        <v>459</v>
      </c>
      <c r="D103" s="2">
        <v>20636</v>
      </c>
      <c r="E103">
        <v>40.299999999999997</v>
      </c>
      <c r="G103" s="2">
        <v>20636</v>
      </c>
      <c r="H103">
        <v>48.9</v>
      </c>
      <c r="J103" s="2">
        <v>24653</v>
      </c>
      <c r="K103">
        <v>859</v>
      </c>
      <c r="M103" s="2">
        <v>25749</v>
      </c>
      <c r="N103">
        <v>7.6820000000000004</v>
      </c>
      <c r="P103" s="2">
        <v>25749</v>
      </c>
      <c r="Q103">
        <v>7.6</v>
      </c>
      <c r="S103" s="2">
        <v>24653</v>
      </c>
      <c r="T103">
        <v>502</v>
      </c>
      <c r="V103" s="2">
        <v>17714</v>
      </c>
      <c r="W103">
        <v>45034</v>
      </c>
      <c r="Y103" s="2">
        <v>24653</v>
      </c>
      <c r="Z103">
        <v>7.3</v>
      </c>
      <c r="AB103" s="2">
        <v>17714</v>
      </c>
      <c r="AC103">
        <v>6.44</v>
      </c>
      <c r="AE103" s="2">
        <v>21366</v>
      </c>
      <c r="AF103">
        <v>-5</v>
      </c>
      <c r="AH103" s="2">
        <v>21366</v>
      </c>
      <c r="AI103">
        <v>14.4</v>
      </c>
      <c r="AK103" s="2">
        <v>24653</v>
      </c>
      <c r="AL103">
        <v>1.339</v>
      </c>
      <c r="AN103" s="2">
        <v>21366</v>
      </c>
      <c r="AO103">
        <v>3.5</v>
      </c>
      <c r="AQ103" s="2">
        <v>19540</v>
      </c>
      <c r="AR103">
        <v>32.5</v>
      </c>
      <c r="AT103" s="2">
        <v>24653</v>
      </c>
      <c r="AU103">
        <v>15.68</v>
      </c>
      <c r="AW103" s="2">
        <v>23923</v>
      </c>
      <c r="AX103">
        <v>2.2999999999999998</v>
      </c>
      <c r="AZ103" s="2">
        <v>18049</v>
      </c>
      <c r="BA103">
        <v>1</v>
      </c>
    </row>
    <row r="104" spans="1:53" x14ac:dyDescent="0.25">
      <c r="A104" s="2">
        <v>27606</v>
      </c>
      <c r="B104">
        <v>454</v>
      </c>
      <c r="D104" s="2">
        <v>20667</v>
      </c>
      <c r="E104">
        <v>40.299999999999997</v>
      </c>
      <c r="G104" s="2">
        <v>20667</v>
      </c>
      <c r="H104">
        <v>44.4</v>
      </c>
      <c r="J104" s="2">
        <v>24684</v>
      </c>
      <c r="K104">
        <v>875</v>
      </c>
      <c r="M104" s="2">
        <v>25780</v>
      </c>
      <c r="N104">
        <v>7.3819999999999997</v>
      </c>
      <c r="P104" s="2">
        <v>25780</v>
      </c>
      <c r="Q104">
        <v>7.21</v>
      </c>
      <c r="S104" s="2">
        <v>24684</v>
      </c>
      <c r="T104">
        <v>506.3</v>
      </c>
      <c r="V104" s="2">
        <v>17745</v>
      </c>
      <c r="W104">
        <v>45160</v>
      </c>
      <c r="Y104" s="2">
        <v>24684</v>
      </c>
      <c r="Z104">
        <v>7.5</v>
      </c>
      <c r="AB104" s="2">
        <v>17745</v>
      </c>
      <c r="AC104">
        <v>7.07</v>
      </c>
      <c r="AE104" s="2">
        <v>21397</v>
      </c>
      <c r="AF104">
        <v>-4.2</v>
      </c>
      <c r="AH104" s="2">
        <v>21397</v>
      </c>
      <c r="AI104">
        <v>14.6</v>
      </c>
      <c r="AK104" s="2">
        <v>24684</v>
      </c>
      <c r="AL104">
        <v>1.3519999999999999</v>
      </c>
      <c r="AN104" s="2">
        <v>21397</v>
      </c>
      <c r="AO104">
        <v>3.5</v>
      </c>
      <c r="AQ104" s="2">
        <v>19571</v>
      </c>
      <c r="AR104">
        <v>32.79</v>
      </c>
      <c r="AT104" s="2">
        <v>24684</v>
      </c>
      <c r="AU104">
        <v>15.6</v>
      </c>
      <c r="AW104" s="2">
        <v>23954</v>
      </c>
      <c r="AX104">
        <v>2.2999999999999998</v>
      </c>
      <c r="AZ104" s="2">
        <v>18079</v>
      </c>
      <c r="BA104">
        <v>1</v>
      </c>
    </row>
    <row r="105" spans="1:53" x14ac:dyDescent="0.25">
      <c r="A105" s="2">
        <v>27635</v>
      </c>
      <c r="B105">
        <v>446</v>
      </c>
      <c r="D105" s="2">
        <v>20698</v>
      </c>
      <c r="E105">
        <v>40.299999999999997</v>
      </c>
      <c r="G105" s="2">
        <v>20698</v>
      </c>
      <c r="H105">
        <v>54.3</v>
      </c>
      <c r="J105" s="2">
        <v>24715</v>
      </c>
      <c r="K105">
        <v>903</v>
      </c>
      <c r="M105" s="2">
        <v>25811</v>
      </c>
      <c r="N105">
        <v>7.492</v>
      </c>
      <c r="P105" s="2">
        <v>25811</v>
      </c>
      <c r="Q105">
        <v>6.61</v>
      </c>
      <c r="S105" s="2">
        <v>24715</v>
      </c>
      <c r="T105">
        <v>510.8</v>
      </c>
      <c r="V105" s="2">
        <v>17776</v>
      </c>
      <c r="W105">
        <v>45178</v>
      </c>
      <c r="Y105" s="2">
        <v>24715</v>
      </c>
      <c r="Z105">
        <v>7.4</v>
      </c>
      <c r="AB105" s="2">
        <v>17776</v>
      </c>
      <c r="AC105">
        <v>6.05</v>
      </c>
      <c r="AE105" s="2">
        <v>21428</v>
      </c>
      <c r="AF105">
        <v>-3.2</v>
      </c>
      <c r="AH105" s="2">
        <v>21428</v>
      </c>
      <c r="AI105">
        <v>15.7</v>
      </c>
      <c r="AK105" s="2">
        <v>24715</v>
      </c>
      <c r="AL105">
        <v>1.349</v>
      </c>
      <c r="AN105" s="2">
        <v>21428</v>
      </c>
      <c r="AO105">
        <v>3.5</v>
      </c>
      <c r="AQ105" s="2">
        <v>19602</v>
      </c>
      <c r="AR105">
        <v>33.06</v>
      </c>
      <c r="AT105" s="2">
        <v>24715</v>
      </c>
      <c r="AU105">
        <v>15.57</v>
      </c>
      <c r="AW105" s="2">
        <v>23985</v>
      </c>
      <c r="AX105">
        <v>1.5</v>
      </c>
      <c r="AZ105" s="2">
        <v>18110</v>
      </c>
      <c r="BA105">
        <v>1</v>
      </c>
    </row>
    <row r="106" spans="1:53" x14ac:dyDescent="0.25">
      <c r="A106" s="2">
        <v>27667</v>
      </c>
      <c r="B106">
        <v>445</v>
      </c>
      <c r="D106" s="2">
        <v>20728</v>
      </c>
      <c r="E106">
        <v>40.5</v>
      </c>
      <c r="G106" s="2">
        <v>20728</v>
      </c>
      <c r="H106">
        <v>60.5</v>
      </c>
      <c r="J106" s="2">
        <v>24745</v>
      </c>
      <c r="K106">
        <v>912</v>
      </c>
      <c r="M106" s="2">
        <v>25841</v>
      </c>
      <c r="N106">
        <v>7.2919999999999998</v>
      </c>
      <c r="P106" s="2">
        <v>25841</v>
      </c>
      <c r="Q106">
        <v>6.29</v>
      </c>
      <c r="S106" s="2">
        <v>24745</v>
      </c>
      <c r="T106">
        <v>514.70000000000005</v>
      </c>
      <c r="V106" s="2">
        <v>17806</v>
      </c>
      <c r="W106">
        <v>45294</v>
      </c>
      <c r="Y106" s="2">
        <v>24745</v>
      </c>
      <c r="Z106">
        <v>6.9</v>
      </c>
      <c r="AB106" s="2">
        <v>17806</v>
      </c>
      <c r="AC106">
        <v>4.46</v>
      </c>
      <c r="AE106" s="2">
        <v>21458</v>
      </c>
      <c r="AF106">
        <v>-1.5</v>
      </c>
      <c r="AH106" s="2">
        <v>21458</v>
      </c>
      <c r="AI106">
        <v>16.5</v>
      </c>
      <c r="AK106" s="2">
        <v>24745</v>
      </c>
      <c r="AL106">
        <v>1.3420000000000001</v>
      </c>
      <c r="AN106" s="2">
        <v>21458</v>
      </c>
      <c r="AO106">
        <v>3.83</v>
      </c>
      <c r="AQ106" s="2">
        <v>19632</v>
      </c>
      <c r="AR106">
        <v>33.26</v>
      </c>
      <c r="AT106" s="2">
        <v>24745</v>
      </c>
      <c r="AU106">
        <v>15.58</v>
      </c>
      <c r="AW106" s="2">
        <v>24015</v>
      </c>
      <c r="AX106">
        <v>2.2999999999999998</v>
      </c>
      <c r="AZ106" s="2">
        <v>18141</v>
      </c>
      <c r="BA106">
        <v>1</v>
      </c>
    </row>
    <row r="107" spans="1:53" x14ac:dyDescent="0.25">
      <c r="A107" s="2">
        <v>27698</v>
      </c>
      <c r="B107">
        <v>414</v>
      </c>
      <c r="D107" s="2">
        <v>20759</v>
      </c>
      <c r="E107">
        <v>40.6</v>
      </c>
      <c r="G107" s="2">
        <v>20759</v>
      </c>
      <c r="H107">
        <v>55.6</v>
      </c>
      <c r="J107" s="2">
        <v>24776</v>
      </c>
      <c r="K107">
        <v>910</v>
      </c>
      <c r="M107" s="2">
        <v>25871</v>
      </c>
      <c r="N107">
        <v>7.3319999999999999</v>
      </c>
      <c r="P107" s="2">
        <v>25872</v>
      </c>
      <c r="Q107">
        <v>6.2</v>
      </c>
      <c r="S107" s="2">
        <v>24776</v>
      </c>
      <c r="T107">
        <v>518.20000000000005</v>
      </c>
      <c r="V107" s="2">
        <v>17837</v>
      </c>
      <c r="W107">
        <v>45245</v>
      </c>
      <c r="Y107" s="2">
        <v>24776</v>
      </c>
      <c r="Z107">
        <v>6.6</v>
      </c>
      <c r="AB107" s="2">
        <v>17837</v>
      </c>
      <c r="AC107">
        <v>4.22</v>
      </c>
      <c r="AE107" s="2">
        <v>21489</v>
      </c>
      <c r="AF107">
        <v>-0.3</v>
      </c>
      <c r="AH107" s="2">
        <v>21489</v>
      </c>
      <c r="AI107">
        <v>16.5</v>
      </c>
      <c r="AK107" s="2">
        <v>24776</v>
      </c>
      <c r="AL107">
        <v>1.3519999999999999</v>
      </c>
      <c r="AN107" s="2">
        <v>21489</v>
      </c>
      <c r="AO107">
        <v>4</v>
      </c>
      <c r="AQ107" s="2">
        <v>19663</v>
      </c>
      <c r="AR107">
        <v>33.479999999999997</v>
      </c>
      <c r="AT107" s="2">
        <v>24776</v>
      </c>
      <c r="AU107">
        <v>15.56</v>
      </c>
      <c r="AW107" s="2">
        <v>24046</v>
      </c>
      <c r="AX107">
        <v>2.2999999999999998</v>
      </c>
      <c r="AZ107" s="2">
        <v>18171</v>
      </c>
      <c r="BA107">
        <v>1</v>
      </c>
    </row>
    <row r="108" spans="1:53" x14ac:dyDescent="0.25">
      <c r="A108" s="2">
        <v>27726</v>
      </c>
      <c r="B108">
        <v>387</v>
      </c>
      <c r="D108" s="2">
        <v>20789</v>
      </c>
      <c r="E108">
        <v>40.4</v>
      </c>
      <c r="G108" s="2">
        <v>20789</v>
      </c>
      <c r="H108">
        <v>57</v>
      </c>
      <c r="J108" s="2">
        <v>24806</v>
      </c>
      <c r="K108">
        <v>942</v>
      </c>
      <c r="M108" s="2">
        <v>25902</v>
      </c>
      <c r="N108">
        <v>6.492</v>
      </c>
      <c r="P108" s="2">
        <v>25902</v>
      </c>
      <c r="Q108">
        <v>5.6</v>
      </c>
      <c r="S108" s="2">
        <v>24806</v>
      </c>
      <c r="T108">
        <v>521.20000000000005</v>
      </c>
      <c r="V108" s="2">
        <v>17867</v>
      </c>
      <c r="W108">
        <v>45192</v>
      </c>
      <c r="Y108" s="2">
        <v>24806</v>
      </c>
      <c r="Z108">
        <v>6.8</v>
      </c>
      <c r="AB108" s="2">
        <v>17867</v>
      </c>
      <c r="AC108">
        <v>1.52</v>
      </c>
      <c r="AE108" s="2">
        <v>21519</v>
      </c>
      <c r="AF108">
        <v>3.3</v>
      </c>
      <c r="AH108" s="2">
        <v>21519</v>
      </c>
      <c r="AI108">
        <v>16.399999999999999</v>
      </c>
      <c r="AK108" s="2">
        <v>24806</v>
      </c>
      <c r="AL108">
        <v>1.3280000000000001</v>
      </c>
      <c r="AN108" s="2">
        <v>21519</v>
      </c>
      <c r="AO108">
        <v>4</v>
      </c>
      <c r="AQ108" s="2">
        <v>19693</v>
      </c>
      <c r="AR108">
        <v>33.56</v>
      </c>
      <c r="AT108" s="2">
        <v>24806</v>
      </c>
      <c r="AU108">
        <v>15.53</v>
      </c>
      <c r="AW108" s="2">
        <v>24076</v>
      </c>
      <c r="AX108">
        <v>3</v>
      </c>
      <c r="AZ108" s="2">
        <v>18202</v>
      </c>
      <c r="BA108">
        <v>1</v>
      </c>
    </row>
    <row r="109" spans="1:53" x14ac:dyDescent="0.25">
      <c r="A109" s="2">
        <v>27759</v>
      </c>
      <c r="B109">
        <v>391</v>
      </c>
      <c r="D109" s="2">
        <v>20820</v>
      </c>
      <c r="E109">
        <v>40.6</v>
      </c>
      <c r="G109" s="2">
        <v>20820</v>
      </c>
      <c r="H109">
        <v>52.8</v>
      </c>
      <c r="J109" s="2">
        <v>24837</v>
      </c>
      <c r="K109">
        <v>819</v>
      </c>
      <c r="M109" s="2">
        <v>25933</v>
      </c>
      <c r="N109">
        <v>6.5019999999999998</v>
      </c>
      <c r="P109" s="2">
        <v>25933</v>
      </c>
      <c r="Q109">
        <v>4.9000000000000004</v>
      </c>
      <c r="S109" s="2">
        <v>24837</v>
      </c>
      <c r="T109">
        <v>524.79999999999995</v>
      </c>
      <c r="V109" s="2">
        <v>17898</v>
      </c>
      <c r="W109">
        <v>45032</v>
      </c>
      <c r="Y109" s="2">
        <v>24837</v>
      </c>
      <c r="Z109">
        <v>7.1</v>
      </c>
      <c r="AB109" s="2">
        <v>17898</v>
      </c>
      <c r="AC109">
        <v>0.19</v>
      </c>
      <c r="AE109" s="2">
        <v>21550</v>
      </c>
      <c r="AF109">
        <v>6.3</v>
      </c>
      <c r="AH109" s="2">
        <v>21550</v>
      </c>
      <c r="AI109">
        <v>15.7</v>
      </c>
      <c r="AK109" s="2">
        <v>24837</v>
      </c>
      <c r="AL109">
        <v>1.3069999999999999</v>
      </c>
      <c r="AN109" s="2">
        <v>21550</v>
      </c>
      <c r="AO109">
        <v>4</v>
      </c>
      <c r="AQ109" s="2">
        <v>19724</v>
      </c>
      <c r="AR109">
        <v>33.700000000000003</v>
      </c>
      <c r="AT109" s="2">
        <v>24837</v>
      </c>
      <c r="AU109">
        <v>15.54</v>
      </c>
      <c r="AW109" s="2">
        <v>24107</v>
      </c>
      <c r="AX109">
        <v>3</v>
      </c>
      <c r="AZ109" s="2">
        <v>18232</v>
      </c>
      <c r="BA109">
        <v>0</v>
      </c>
    </row>
    <row r="110" spans="1:53" x14ac:dyDescent="0.25">
      <c r="A110" s="2">
        <v>27789</v>
      </c>
      <c r="B110">
        <v>359</v>
      </c>
      <c r="D110" s="2">
        <v>20851</v>
      </c>
      <c r="E110">
        <v>40.4</v>
      </c>
      <c r="G110" s="2">
        <v>20851</v>
      </c>
      <c r="H110">
        <v>57.6</v>
      </c>
      <c r="J110" s="2">
        <v>24868</v>
      </c>
      <c r="K110">
        <v>839</v>
      </c>
      <c r="M110" s="2">
        <v>25962</v>
      </c>
      <c r="N110">
        <v>6.0919999999999996</v>
      </c>
      <c r="P110" s="2">
        <v>25964</v>
      </c>
      <c r="Q110">
        <v>4.1399999999999997</v>
      </c>
      <c r="S110" s="2">
        <v>24868</v>
      </c>
      <c r="T110">
        <v>527.4</v>
      </c>
      <c r="V110" s="2">
        <v>17929</v>
      </c>
      <c r="W110">
        <v>44668</v>
      </c>
      <c r="Y110" s="2">
        <v>24868</v>
      </c>
      <c r="Z110">
        <v>7.1</v>
      </c>
      <c r="AB110" s="2">
        <v>17929</v>
      </c>
      <c r="AC110">
        <v>-1.31</v>
      </c>
      <c r="AE110" s="2">
        <v>21581</v>
      </c>
      <c r="AF110">
        <v>6.8</v>
      </c>
      <c r="AH110" s="2">
        <v>21581</v>
      </c>
      <c r="AI110">
        <v>16.3</v>
      </c>
      <c r="AK110" s="2">
        <v>24868</v>
      </c>
      <c r="AL110">
        <v>1.33</v>
      </c>
      <c r="AN110" s="2">
        <v>21581</v>
      </c>
      <c r="AO110">
        <v>4</v>
      </c>
      <c r="AQ110" s="2">
        <v>19755</v>
      </c>
      <c r="AR110">
        <v>34.06</v>
      </c>
      <c r="AT110" s="2">
        <v>24868</v>
      </c>
      <c r="AU110">
        <v>15.38</v>
      </c>
      <c r="AW110" s="2">
        <v>24138</v>
      </c>
      <c r="AX110">
        <v>3</v>
      </c>
      <c r="AZ110" s="2">
        <v>18263</v>
      </c>
      <c r="BA110">
        <v>0</v>
      </c>
    </row>
    <row r="111" spans="1:53" x14ac:dyDescent="0.25">
      <c r="A111" s="2">
        <v>27817</v>
      </c>
      <c r="B111">
        <v>349</v>
      </c>
      <c r="D111" s="2">
        <v>20879</v>
      </c>
      <c r="E111">
        <v>40.5</v>
      </c>
      <c r="G111" s="2">
        <v>20879</v>
      </c>
      <c r="H111">
        <v>52.5</v>
      </c>
      <c r="J111" s="2">
        <v>24897</v>
      </c>
      <c r="K111">
        <v>993</v>
      </c>
      <c r="M111" s="2">
        <v>25990</v>
      </c>
      <c r="N111">
        <v>6.1420000000000003</v>
      </c>
      <c r="P111" s="2">
        <v>25992</v>
      </c>
      <c r="Q111">
        <v>3.7199999999999998</v>
      </c>
      <c r="S111" s="2">
        <v>24897</v>
      </c>
      <c r="T111">
        <v>530.4</v>
      </c>
      <c r="V111" s="2">
        <v>17957</v>
      </c>
      <c r="W111">
        <v>44497</v>
      </c>
      <c r="Y111" s="2">
        <v>24897</v>
      </c>
      <c r="Z111">
        <v>8.1</v>
      </c>
      <c r="AB111" s="2">
        <v>17957</v>
      </c>
      <c r="AC111">
        <v>-2.44</v>
      </c>
      <c r="AE111" s="2">
        <v>21609</v>
      </c>
      <c r="AF111">
        <v>10.4</v>
      </c>
      <c r="AH111" s="2">
        <v>21609</v>
      </c>
      <c r="AI111">
        <v>15.5</v>
      </c>
      <c r="AK111" s="2">
        <v>24897</v>
      </c>
      <c r="AL111">
        <v>1.3360000000000001</v>
      </c>
      <c r="AN111" s="2">
        <v>21609</v>
      </c>
      <c r="AO111">
        <v>4</v>
      </c>
      <c r="AQ111" s="2">
        <v>19783</v>
      </c>
      <c r="AR111">
        <v>33.700000000000003</v>
      </c>
      <c r="AT111" s="2">
        <v>24897</v>
      </c>
      <c r="AU111">
        <v>15.36</v>
      </c>
      <c r="AW111" s="2">
        <v>24166</v>
      </c>
      <c r="AX111">
        <v>3</v>
      </c>
      <c r="AZ111" s="2">
        <v>18294</v>
      </c>
      <c r="BA111">
        <v>0</v>
      </c>
    </row>
    <row r="112" spans="1:53" x14ac:dyDescent="0.25">
      <c r="A112" s="2">
        <v>27850</v>
      </c>
      <c r="B112">
        <v>366</v>
      </c>
      <c r="D112" s="2">
        <v>20910</v>
      </c>
      <c r="E112">
        <v>40.4</v>
      </c>
      <c r="G112" s="2">
        <v>20910</v>
      </c>
      <c r="H112">
        <v>51.1</v>
      </c>
      <c r="J112" s="2">
        <v>24928</v>
      </c>
      <c r="K112">
        <v>912</v>
      </c>
      <c r="M112" s="2">
        <v>26023</v>
      </c>
      <c r="N112">
        <v>5.532</v>
      </c>
      <c r="P112" s="2">
        <v>26023</v>
      </c>
      <c r="Q112">
        <v>3.71</v>
      </c>
      <c r="S112" s="2">
        <v>24928</v>
      </c>
      <c r="T112">
        <v>533.20000000000005</v>
      </c>
      <c r="V112" s="2">
        <v>17988</v>
      </c>
      <c r="W112">
        <v>44240</v>
      </c>
      <c r="Y112" s="2">
        <v>24928</v>
      </c>
      <c r="Z112">
        <v>8.6999999999999993</v>
      </c>
      <c r="AB112" s="2">
        <v>17988</v>
      </c>
      <c r="AC112">
        <v>-3.22</v>
      </c>
      <c r="AE112" s="2">
        <v>21640</v>
      </c>
      <c r="AF112">
        <v>13.1</v>
      </c>
      <c r="AH112" s="2">
        <v>21640</v>
      </c>
      <c r="AI112">
        <v>15.3</v>
      </c>
      <c r="AK112" s="2">
        <v>24928</v>
      </c>
      <c r="AL112">
        <v>1.327</v>
      </c>
      <c r="AN112" s="2">
        <v>21640</v>
      </c>
      <c r="AO112">
        <v>4</v>
      </c>
      <c r="AQ112" s="2">
        <v>19814</v>
      </c>
      <c r="AR112">
        <v>33.51</v>
      </c>
      <c r="AT112" s="2">
        <v>24928</v>
      </c>
      <c r="AU112">
        <v>15.29</v>
      </c>
      <c r="AW112" s="2">
        <v>24197</v>
      </c>
      <c r="AX112">
        <v>3</v>
      </c>
      <c r="AZ112" s="2">
        <v>18322</v>
      </c>
      <c r="BA112">
        <v>0</v>
      </c>
    </row>
    <row r="113" spans="1:53" x14ac:dyDescent="0.25">
      <c r="A113" s="2">
        <v>27880</v>
      </c>
      <c r="B113">
        <v>385</v>
      </c>
      <c r="D113" s="2">
        <v>20940</v>
      </c>
      <c r="E113">
        <v>40</v>
      </c>
      <c r="G113" s="2">
        <v>20940</v>
      </c>
      <c r="H113">
        <v>49.2</v>
      </c>
      <c r="J113" s="2">
        <v>24958</v>
      </c>
      <c r="K113">
        <v>925</v>
      </c>
      <c r="M113" s="2">
        <v>26053</v>
      </c>
      <c r="N113">
        <v>6.0819999999999999</v>
      </c>
      <c r="P113" s="2">
        <v>26053</v>
      </c>
      <c r="Q113">
        <v>4.1500000000000004</v>
      </c>
      <c r="S113" s="2">
        <v>24958</v>
      </c>
      <c r="T113">
        <v>535.70000000000005</v>
      </c>
      <c r="V113" s="2">
        <v>18018</v>
      </c>
      <c r="W113">
        <v>44236</v>
      </c>
      <c r="Y113" s="2">
        <v>24958</v>
      </c>
      <c r="Z113">
        <v>9.4</v>
      </c>
      <c r="AB113" s="2">
        <v>18018</v>
      </c>
      <c r="AC113">
        <v>-3.9699999999999998</v>
      </c>
      <c r="AE113" s="2">
        <v>21670</v>
      </c>
      <c r="AF113">
        <v>15.4</v>
      </c>
      <c r="AH113" s="2">
        <v>21670</v>
      </c>
      <c r="AI113">
        <v>14.9</v>
      </c>
      <c r="AK113" s="2">
        <v>24958</v>
      </c>
      <c r="AL113">
        <v>1.339</v>
      </c>
      <c r="AN113" s="2">
        <v>21670</v>
      </c>
      <c r="AO113">
        <v>4</v>
      </c>
      <c r="AQ113" s="2">
        <v>19844</v>
      </c>
      <c r="AR113">
        <v>33.71</v>
      </c>
      <c r="AT113" s="2">
        <v>24958</v>
      </c>
      <c r="AU113">
        <v>15.3</v>
      </c>
      <c r="AW113" s="2">
        <v>24227</v>
      </c>
      <c r="AX113">
        <v>3.8</v>
      </c>
      <c r="AZ113" s="2">
        <v>18353</v>
      </c>
      <c r="BA113">
        <v>0</v>
      </c>
    </row>
    <row r="114" spans="1:53" x14ac:dyDescent="0.25">
      <c r="A114" s="2">
        <v>27911</v>
      </c>
      <c r="B114">
        <v>402</v>
      </c>
      <c r="D114" s="2">
        <v>20971</v>
      </c>
      <c r="E114">
        <v>40</v>
      </c>
      <c r="G114" s="2">
        <v>20971</v>
      </c>
      <c r="H114">
        <v>46.1</v>
      </c>
      <c r="J114" s="2">
        <v>24989</v>
      </c>
      <c r="K114">
        <v>850</v>
      </c>
      <c r="M114" s="2">
        <v>26084</v>
      </c>
      <c r="N114">
        <v>6.3819999999999997</v>
      </c>
      <c r="P114" s="2">
        <v>26084</v>
      </c>
      <c r="Q114">
        <v>4.63</v>
      </c>
      <c r="S114" s="2">
        <v>24989</v>
      </c>
      <c r="T114">
        <v>538.9</v>
      </c>
      <c r="V114" s="2">
        <v>18049</v>
      </c>
      <c r="W114">
        <v>43984</v>
      </c>
      <c r="Y114" s="2">
        <v>24989</v>
      </c>
      <c r="Z114">
        <v>10</v>
      </c>
      <c r="AB114" s="2">
        <v>18049</v>
      </c>
      <c r="AC114">
        <v>-6.88</v>
      </c>
      <c r="AE114" s="2">
        <v>21701</v>
      </c>
      <c r="AF114">
        <v>16.2</v>
      </c>
      <c r="AH114" s="2">
        <v>21701</v>
      </c>
      <c r="AI114">
        <v>14.7</v>
      </c>
      <c r="AK114" s="2">
        <v>24989</v>
      </c>
      <c r="AL114">
        <v>1.34</v>
      </c>
      <c r="AN114" s="2">
        <v>21701</v>
      </c>
      <c r="AO114">
        <v>4.2300000000000004</v>
      </c>
      <c r="AQ114" s="2">
        <v>19875</v>
      </c>
      <c r="AR114">
        <v>33.700000000000003</v>
      </c>
      <c r="AT114" s="2">
        <v>24989</v>
      </c>
      <c r="AU114">
        <v>15.28</v>
      </c>
      <c r="AW114" s="2">
        <v>24258</v>
      </c>
      <c r="AX114">
        <v>3.8</v>
      </c>
      <c r="AZ114" s="2">
        <v>18383</v>
      </c>
      <c r="BA114">
        <v>0</v>
      </c>
    </row>
    <row r="115" spans="1:53" x14ac:dyDescent="0.25">
      <c r="A115" s="2">
        <v>27941</v>
      </c>
      <c r="B115">
        <v>387</v>
      </c>
      <c r="D115" s="2">
        <v>21001</v>
      </c>
      <c r="E115">
        <v>40</v>
      </c>
      <c r="G115" s="2">
        <v>21001</v>
      </c>
      <c r="H115">
        <v>49.8</v>
      </c>
      <c r="J115" s="2">
        <v>25019</v>
      </c>
      <c r="K115">
        <v>799</v>
      </c>
      <c r="M115" s="2">
        <v>26114</v>
      </c>
      <c r="N115">
        <v>6.702</v>
      </c>
      <c r="P115" s="2">
        <v>26114</v>
      </c>
      <c r="Q115">
        <v>4.91</v>
      </c>
      <c r="S115" s="2">
        <v>25019</v>
      </c>
      <c r="T115">
        <v>542.6</v>
      </c>
      <c r="V115" s="2">
        <v>18079</v>
      </c>
      <c r="W115">
        <v>43739</v>
      </c>
      <c r="Y115" s="2">
        <v>25019</v>
      </c>
      <c r="Z115">
        <v>10.1</v>
      </c>
      <c r="AB115" s="2">
        <v>18079</v>
      </c>
      <c r="AC115">
        <v>-8.26</v>
      </c>
      <c r="AE115" s="2">
        <v>21731</v>
      </c>
      <c r="AF115">
        <v>14.6</v>
      </c>
      <c r="AH115" s="2">
        <v>21731</v>
      </c>
      <c r="AI115">
        <v>14.9</v>
      </c>
      <c r="AK115" s="2">
        <v>25019</v>
      </c>
      <c r="AL115">
        <v>1.3340000000000001</v>
      </c>
      <c r="AN115" s="2">
        <v>21731</v>
      </c>
      <c r="AO115">
        <v>4.5</v>
      </c>
      <c r="AQ115" s="2">
        <v>19905</v>
      </c>
      <c r="AR115">
        <v>33.82</v>
      </c>
      <c r="AT115" s="2">
        <v>25019</v>
      </c>
      <c r="AU115">
        <v>15.25</v>
      </c>
      <c r="AW115" s="2">
        <v>24288</v>
      </c>
      <c r="AX115">
        <v>4.5</v>
      </c>
      <c r="AZ115" s="2">
        <v>18414</v>
      </c>
      <c r="BA115">
        <v>0</v>
      </c>
    </row>
    <row r="116" spans="1:53" x14ac:dyDescent="0.25">
      <c r="A116" s="2">
        <v>27971</v>
      </c>
      <c r="B116">
        <v>388</v>
      </c>
      <c r="D116" s="2">
        <v>21032</v>
      </c>
      <c r="E116">
        <v>40</v>
      </c>
      <c r="G116" s="2">
        <v>21032</v>
      </c>
      <c r="H116">
        <v>47.6</v>
      </c>
      <c r="J116" s="2">
        <v>25050</v>
      </c>
      <c r="K116">
        <v>923</v>
      </c>
      <c r="M116" s="2">
        <v>26144</v>
      </c>
      <c r="N116">
        <v>6.8520000000000003</v>
      </c>
      <c r="P116" s="2">
        <v>26145</v>
      </c>
      <c r="Q116">
        <v>5.31</v>
      </c>
      <c r="S116" s="2">
        <v>25050</v>
      </c>
      <c r="T116">
        <v>545.6</v>
      </c>
      <c r="V116" s="2">
        <v>18110</v>
      </c>
      <c r="W116">
        <v>43531</v>
      </c>
      <c r="Y116" s="2">
        <v>25050</v>
      </c>
      <c r="Z116">
        <v>10.1</v>
      </c>
      <c r="AB116" s="2">
        <v>18110</v>
      </c>
      <c r="AC116">
        <v>-8.44</v>
      </c>
      <c r="AE116" s="2">
        <v>21762</v>
      </c>
      <c r="AF116">
        <v>12.6</v>
      </c>
      <c r="AH116" s="2">
        <v>21762</v>
      </c>
      <c r="AI116">
        <v>14.3</v>
      </c>
      <c r="AK116" s="2">
        <v>25050</v>
      </c>
      <c r="AL116">
        <v>1.3260000000000001</v>
      </c>
      <c r="AN116" s="2">
        <v>21762</v>
      </c>
      <c r="AO116">
        <v>4.5</v>
      </c>
      <c r="AQ116" s="2">
        <v>19936</v>
      </c>
      <c r="AR116">
        <v>34.06</v>
      </c>
      <c r="AT116" s="2">
        <v>25050</v>
      </c>
      <c r="AU116">
        <v>15.25</v>
      </c>
      <c r="AW116" s="2">
        <v>24319</v>
      </c>
      <c r="AX116">
        <v>5.3</v>
      </c>
      <c r="AZ116" s="2">
        <v>18444</v>
      </c>
      <c r="BA116">
        <v>0</v>
      </c>
    </row>
    <row r="117" spans="1:53" x14ac:dyDescent="0.25">
      <c r="A117" s="2">
        <v>28003</v>
      </c>
      <c r="B117">
        <v>394</v>
      </c>
      <c r="D117" s="2">
        <v>21063</v>
      </c>
      <c r="E117">
        <v>40</v>
      </c>
      <c r="G117" s="2">
        <v>21063</v>
      </c>
      <c r="H117">
        <v>48.8</v>
      </c>
      <c r="J117" s="2">
        <v>25081</v>
      </c>
      <c r="K117">
        <v>888</v>
      </c>
      <c r="M117" s="2">
        <v>26176</v>
      </c>
      <c r="N117">
        <v>6.282</v>
      </c>
      <c r="P117" s="2">
        <v>26176</v>
      </c>
      <c r="Q117">
        <v>5.5600000000000005</v>
      </c>
      <c r="S117" s="2">
        <v>25081</v>
      </c>
      <c r="T117">
        <v>549.4</v>
      </c>
      <c r="V117" s="2">
        <v>18141</v>
      </c>
      <c r="W117">
        <v>43624</v>
      </c>
      <c r="Y117" s="2">
        <v>25081</v>
      </c>
      <c r="Z117">
        <v>10.199999999999999</v>
      </c>
      <c r="AB117" s="2">
        <v>18141</v>
      </c>
      <c r="AC117">
        <v>-7.18</v>
      </c>
      <c r="AE117" s="2">
        <v>21793</v>
      </c>
      <c r="AF117">
        <v>8</v>
      </c>
      <c r="AH117" s="2">
        <v>21793</v>
      </c>
      <c r="AI117">
        <v>13.7</v>
      </c>
      <c r="AK117" s="2">
        <v>25081</v>
      </c>
      <c r="AL117">
        <v>1.3639999999999999</v>
      </c>
      <c r="AN117" s="2">
        <v>21793</v>
      </c>
      <c r="AO117">
        <v>4.5</v>
      </c>
      <c r="AQ117" s="2">
        <v>19967</v>
      </c>
      <c r="AR117">
        <v>34.01</v>
      </c>
      <c r="AT117" s="2">
        <v>25081</v>
      </c>
      <c r="AU117">
        <v>15.22</v>
      </c>
      <c r="AW117" s="2">
        <v>24350</v>
      </c>
      <c r="AX117">
        <v>5.3</v>
      </c>
      <c r="AZ117" s="2">
        <v>18475</v>
      </c>
      <c r="BA117">
        <v>0</v>
      </c>
    </row>
    <row r="118" spans="1:53" x14ac:dyDescent="0.25">
      <c r="A118" s="2">
        <v>28033</v>
      </c>
      <c r="B118">
        <v>423</v>
      </c>
      <c r="D118" s="2">
        <v>21093</v>
      </c>
      <c r="E118">
        <v>39.700000000000003</v>
      </c>
      <c r="G118" s="2">
        <v>21093</v>
      </c>
      <c r="H118">
        <v>53.8</v>
      </c>
      <c r="J118" s="2">
        <v>25111</v>
      </c>
      <c r="K118">
        <v>924</v>
      </c>
      <c r="M118" s="2">
        <v>26206</v>
      </c>
      <c r="N118">
        <v>6.0019999999999998</v>
      </c>
      <c r="P118" s="2">
        <v>26206</v>
      </c>
      <c r="Q118">
        <v>5.55</v>
      </c>
      <c r="S118" s="2">
        <v>25111</v>
      </c>
      <c r="T118">
        <v>553.6</v>
      </c>
      <c r="V118" s="2">
        <v>18171</v>
      </c>
      <c r="W118">
        <v>43780</v>
      </c>
      <c r="Y118" s="2">
        <v>25111</v>
      </c>
      <c r="Z118">
        <v>10.7</v>
      </c>
      <c r="AB118" s="2">
        <v>18171</v>
      </c>
      <c r="AC118">
        <v>-5.57</v>
      </c>
      <c r="AE118" s="2">
        <v>21823</v>
      </c>
      <c r="AF118">
        <v>8</v>
      </c>
      <c r="AH118" s="2">
        <v>21823</v>
      </c>
      <c r="AI118">
        <v>13.7</v>
      </c>
      <c r="AK118" s="2">
        <v>25111</v>
      </c>
      <c r="AL118">
        <v>1.341</v>
      </c>
      <c r="AN118" s="2">
        <v>21823</v>
      </c>
      <c r="AO118">
        <v>5</v>
      </c>
      <c r="AQ118" s="2">
        <v>19997</v>
      </c>
      <c r="AR118">
        <v>34.14</v>
      </c>
      <c r="AT118" s="2">
        <v>25111</v>
      </c>
      <c r="AU118">
        <v>15.22</v>
      </c>
      <c r="AW118" s="2">
        <v>24380</v>
      </c>
      <c r="AX118">
        <v>6</v>
      </c>
      <c r="AZ118" s="2">
        <v>18506</v>
      </c>
      <c r="BA118">
        <v>0</v>
      </c>
    </row>
    <row r="119" spans="1:53" x14ac:dyDescent="0.25">
      <c r="A119" s="2">
        <v>28062</v>
      </c>
      <c r="B119">
        <v>414</v>
      </c>
      <c r="D119" s="2">
        <v>21124</v>
      </c>
      <c r="E119">
        <v>39.4</v>
      </c>
      <c r="G119" s="2">
        <v>21124</v>
      </c>
      <c r="H119">
        <v>46.4</v>
      </c>
      <c r="J119" s="2">
        <v>25142</v>
      </c>
      <c r="K119">
        <v>953</v>
      </c>
      <c r="M119" s="2">
        <v>26235</v>
      </c>
      <c r="N119">
        <v>5.8719999999999999</v>
      </c>
      <c r="P119" s="2">
        <v>26237</v>
      </c>
      <c r="Q119">
        <v>5.2</v>
      </c>
      <c r="S119" s="2">
        <v>25142</v>
      </c>
      <c r="T119">
        <v>557.6</v>
      </c>
      <c r="V119" s="2">
        <v>18202</v>
      </c>
      <c r="W119">
        <v>42942</v>
      </c>
      <c r="Y119" s="2">
        <v>25142</v>
      </c>
      <c r="Z119">
        <v>10.9</v>
      </c>
      <c r="AB119" s="2">
        <v>18202</v>
      </c>
      <c r="AC119">
        <v>-9.76</v>
      </c>
      <c r="AE119" s="2">
        <v>21854</v>
      </c>
      <c r="AF119">
        <v>7.1</v>
      </c>
      <c r="AH119" s="2">
        <v>21854</v>
      </c>
      <c r="AI119">
        <v>12.9</v>
      </c>
      <c r="AK119" s="2">
        <v>25142</v>
      </c>
      <c r="AL119">
        <v>1.3360000000000001</v>
      </c>
      <c r="AN119" s="2">
        <v>21854</v>
      </c>
      <c r="AO119">
        <v>5</v>
      </c>
      <c r="AQ119" s="2">
        <v>20028</v>
      </c>
      <c r="AR119">
        <v>34.36</v>
      </c>
      <c r="AT119" s="2">
        <v>25142</v>
      </c>
      <c r="AU119">
        <v>15.32</v>
      </c>
      <c r="AW119" s="2">
        <v>24411</v>
      </c>
      <c r="AX119">
        <v>5.2</v>
      </c>
      <c r="AZ119" s="2">
        <v>18536</v>
      </c>
      <c r="BA119">
        <v>0</v>
      </c>
    </row>
    <row r="120" spans="1:53" x14ac:dyDescent="0.25">
      <c r="A120" s="2">
        <v>28094</v>
      </c>
      <c r="B120">
        <v>377</v>
      </c>
      <c r="D120" s="2">
        <v>21154</v>
      </c>
      <c r="E120">
        <v>39.200000000000003</v>
      </c>
      <c r="G120" s="2">
        <v>21154</v>
      </c>
      <c r="H120">
        <v>47.2</v>
      </c>
      <c r="J120" s="2">
        <v>25172</v>
      </c>
      <c r="K120">
        <v>877</v>
      </c>
      <c r="M120" s="2">
        <v>26267</v>
      </c>
      <c r="N120">
        <v>5.9320000000000004</v>
      </c>
      <c r="P120" s="2">
        <v>26267</v>
      </c>
      <c r="Q120">
        <v>4.91</v>
      </c>
      <c r="S120" s="2">
        <v>25172</v>
      </c>
      <c r="T120">
        <v>562.4</v>
      </c>
      <c r="V120" s="2">
        <v>18232</v>
      </c>
      <c r="W120">
        <v>43242</v>
      </c>
      <c r="Y120" s="2">
        <v>25172</v>
      </c>
      <c r="Z120">
        <v>10.8</v>
      </c>
      <c r="AB120" s="2">
        <v>18232</v>
      </c>
      <c r="AC120">
        <v>-6.16</v>
      </c>
      <c r="AE120" s="2">
        <v>21884</v>
      </c>
      <c r="AF120">
        <v>4</v>
      </c>
      <c r="AH120" s="2">
        <v>21884</v>
      </c>
      <c r="AI120">
        <v>13.1</v>
      </c>
      <c r="AK120" s="2">
        <v>25172</v>
      </c>
      <c r="AL120">
        <v>1.329</v>
      </c>
      <c r="AN120" s="2">
        <v>21884</v>
      </c>
      <c r="AO120">
        <v>5</v>
      </c>
      <c r="AQ120" s="2">
        <v>20058</v>
      </c>
      <c r="AR120">
        <v>34.61</v>
      </c>
      <c r="AT120" s="2">
        <v>25172</v>
      </c>
      <c r="AU120">
        <v>15.33</v>
      </c>
      <c r="AW120" s="2">
        <v>24441</v>
      </c>
      <c r="AX120">
        <v>5.9</v>
      </c>
      <c r="AZ120" s="2">
        <v>18567</v>
      </c>
      <c r="BA120">
        <v>0</v>
      </c>
    </row>
    <row r="121" spans="1:53" x14ac:dyDescent="0.25">
      <c r="A121" s="2">
        <v>28125</v>
      </c>
      <c r="B121">
        <v>380</v>
      </c>
      <c r="D121" s="2">
        <v>21185</v>
      </c>
      <c r="E121">
        <v>39.1</v>
      </c>
      <c r="G121" s="2">
        <v>21185</v>
      </c>
      <c r="H121">
        <v>42.8</v>
      </c>
      <c r="J121" s="2">
        <v>25203</v>
      </c>
      <c r="K121">
        <v>921</v>
      </c>
      <c r="M121" s="2">
        <v>26298</v>
      </c>
      <c r="N121">
        <v>5.8920000000000003</v>
      </c>
      <c r="P121" s="2">
        <v>26298</v>
      </c>
      <c r="Q121">
        <v>4.1399999999999997</v>
      </c>
      <c r="S121" s="2">
        <v>25203</v>
      </c>
      <c r="T121">
        <v>566.79999999999995</v>
      </c>
      <c r="V121" s="2">
        <v>18263</v>
      </c>
      <c r="W121">
        <v>43522</v>
      </c>
      <c r="Y121" s="2">
        <v>25203</v>
      </c>
      <c r="Z121">
        <v>10.9</v>
      </c>
      <c r="AB121" s="2">
        <v>18263</v>
      </c>
      <c r="AC121">
        <v>-3.58</v>
      </c>
      <c r="AE121" s="2">
        <v>21915</v>
      </c>
      <c r="AF121">
        <v>6.5</v>
      </c>
      <c r="AH121" s="2">
        <v>21915</v>
      </c>
      <c r="AI121">
        <v>13.1</v>
      </c>
      <c r="AK121" s="2">
        <v>25203</v>
      </c>
      <c r="AL121">
        <v>1.343</v>
      </c>
      <c r="AN121" s="2">
        <v>21915</v>
      </c>
      <c r="AO121">
        <v>5</v>
      </c>
      <c r="AQ121" s="2">
        <v>20089</v>
      </c>
      <c r="AR121">
        <v>35.03</v>
      </c>
      <c r="AT121" s="2">
        <v>25203</v>
      </c>
      <c r="AU121">
        <v>15.39</v>
      </c>
      <c r="AW121" s="2">
        <v>24472</v>
      </c>
      <c r="AX121">
        <v>5.2</v>
      </c>
      <c r="AZ121" s="2">
        <v>18597</v>
      </c>
      <c r="BA121">
        <v>0</v>
      </c>
    </row>
    <row r="122" spans="1:53" x14ac:dyDescent="0.25">
      <c r="A122" s="2">
        <v>28156</v>
      </c>
      <c r="B122">
        <v>422</v>
      </c>
      <c r="D122" s="2">
        <v>21216</v>
      </c>
      <c r="E122">
        <v>38.9</v>
      </c>
      <c r="G122" s="2">
        <v>21216</v>
      </c>
      <c r="H122">
        <v>35.200000000000003</v>
      </c>
      <c r="J122" s="2">
        <v>25234</v>
      </c>
      <c r="K122">
        <v>967</v>
      </c>
      <c r="M122" s="2">
        <v>26329</v>
      </c>
      <c r="N122">
        <v>6.0919999999999996</v>
      </c>
      <c r="P122" s="2">
        <v>26329</v>
      </c>
      <c r="Q122">
        <v>3.5</v>
      </c>
      <c r="S122" s="2">
        <v>25234</v>
      </c>
      <c r="T122">
        <v>569.29999999999995</v>
      </c>
      <c r="V122" s="2">
        <v>18294</v>
      </c>
      <c r="W122">
        <v>43526</v>
      </c>
      <c r="Y122" s="2">
        <v>25234</v>
      </c>
      <c r="Z122">
        <v>10.4</v>
      </c>
      <c r="AB122" s="2">
        <v>18294</v>
      </c>
      <c r="AC122">
        <v>-0.95</v>
      </c>
      <c r="AE122" s="2">
        <v>21946</v>
      </c>
      <c r="AF122">
        <v>7.4</v>
      </c>
      <c r="AH122" s="2">
        <v>21946</v>
      </c>
      <c r="AI122">
        <v>13.5</v>
      </c>
      <c r="AK122" s="2">
        <v>25234</v>
      </c>
      <c r="AL122">
        <v>1.349</v>
      </c>
      <c r="AN122" s="2">
        <v>21946</v>
      </c>
      <c r="AO122">
        <v>5</v>
      </c>
      <c r="AQ122" s="2">
        <v>20120</v>
      </c>
      <c r="AR122">
        <v>35.369999999999997</v>
      </c>
      <c r="AT122" s="2">
        <v>25234</v>
      </c>
      <c r="AU122">
        <v>15.43</v>
      </c>
      <c r="AW122" s="2">
        <v>24503</v>
      </c>
      <c r="AX122">
        <v>4.4000000000000004</v>
      </c>
      <c r="AZ122" s="2">
        <v>18628</v>
      </c>
      <c r="BA122">
        <v>0</v>
      </c>
    </row>
    <row r="123" spans="1:53" x14ac:dyDescent="0.25">
      <c r="A123" s="2">
        <v>28184</v>
      </c>
      <c r="B123">
        <v>362</v>
      </c>
      <c r="D123" s="2">
        <v>21244</v>
      </c>
      <c r="E123">
        <v>38.700000000000003</v>
      </c>
      <c r="G123" s="2">
        <v>21244</v>
      </c>
      <c r="H123">
        <v>47.3</v>
      </c>
      <c r="J123" s="2">
        <v>25262</v>
      </c>
      <c r="K123">
        <v>876</v>
      </c>
      <c r="M123" s="2">
        <v>26358</v>
      </c>
      <c r="N123">
        <v>6.0419999999999998</v>
      </c>
      <c r="P123" s="2">
        <v>26358</v>
      </c>
      <c r="Q123">
        <v>3.29</v>
      </c>
      <c r="S123" s="2">
        <v>25262</v>
      </c>
      <c r="T123">
        <v>571.9</v>
      </c>
      <c r="V123" s="2">
        <v>18322</v>
      </c>
      <c r="W123">
        <v>43297</v>
      </c>
      <c r="Y123" s="2">
        <v>25262</v>
      </c>
      <c r="Z123">
        <v>9.9</v>
      </c>
      <c r="AB123" s="2">
        <v>18322</v>
      </c>
      <c r="AC123">
        <v>0.38</v>
      </c>
      <c r="AE123" s="2">
        <v>21975</v>
      </c>
      <c r="AF123">
        <v>5.3</v>
      </c>
      <c r="AH123" s="2">
        <v>21975</v>
      </c>
      <c r="AI123">
        <v>13.1</v>
      </c>
      <c r="AK123" s="2">
        <v>25262</v>
      </c>
      <c r="AL123">
        <v>1.3540000000000001</v>
      </c>
      <c r="AN123" s="2">
        <v>21975</v>
      </c>
      <c r="AO123">
        <v>5</v>
      </c>
      <c r="AQ123" s="2">
        <v>20148</v>
      </c>
      <c r="AR123">
        <v>35.93</v>
      </c>
      <c r="AT123" s="2">
        <v>25262</v>
      </c>
      <c r="AU123">
        <v>15.48</v>
      </c>
      <c r="AW123" s="2">
        <v>24531</v>
      </c>
      <c r="AX123">
        <v>5.0999999999999996</v>
      </c>
      <c r="AZ123" s="2">
        <v>18659</v>
      </c>
      <c r="BA123">
        <v>0</v>
      </c>
    </row>
    <row r="124" spans="1:53" x14ac:dyDescent="0.25">
      <c r="A124" s="2">
        <v>28215</v>
      </c>
      <c r="B124">
        <v>356</v>
      </c>
      <c r="D124" s="2">
        <v>21275</v>
      </c>
      <c r="E124">
        <v>38.799999999999997</v>
      </c>
      <c r="G124" s="2">
        <v>21275</v>
      </c>
      <c r="H124">
        <v>45.3</v>
      </c>
      <c r="J124" s="2">
        <v>25293</v>
      </c>
      <c r="K124">
        <v>836</v>
      </c>
      <c r="M124" s="2">
        <v>26389</v>
      </c>
      <c r="N124">
        <v>6.1219999999999999</v>
      </c>
      <c r="P124" s="2">
        <v>26389</v>
      </c>
      <c r="Q124">
        <v>3.83</v>
      </c>
      <c r="S124" s="2">
        <v>25293</v>
      </c>
      <c r="T124">
        <v>574.4</v>
      </c>
      <c r="V124" s="2">
        <v>18353</v>
      </c>
      <c r="W124">
        <v>43954</v>
      </c>
      <c r="Y124" s="2">
        <v>25293</v>
      </c>
      <c r="Z124">
        <v>9.6</v>
      </c>
      <c r="AB124" s="2">
        <v>18353</v>
      </c>
      <c r="AC124">
        <v>5.68</v>
      </c>
      <c r="AE124" s="2">
        <v>22006</v>
      </c>
      <c r="AF124">
        <v>3.2</v>
      </c>
      <c r="AH124" s="2">
        <v>22006</v>
      </c>
      <c r="AI124">
        <v>13</v>
      </c>
      <c r="AK124" s="2">
        <v>25293</v>
      </c>
      <c r="AL124">
        <v>1.3559999999999999</v>
      </c>
      <c r="AN124" s="2">
        <v>22006</v>
      </c>
      <c r="AO124">
        <v>5</v>
      </c>
      <c r="AQ124" s="2">
        <v>20179</v>
      </c>
      <c r="AR124">
        <v>36.53</v>
      </c>
      <c r="AT124" s="2">
        <v>25293</v>
      </c>
      <c r="AU124">
        <v>15.46</v>
      </c>
      <c r="AW124" s="2">
        <v>24562</v>
      </c>
      <c r="AX124">
        <v>4.3</v>
      </c>
      <c r="AZ124" s="2">
        <v>18687</v>
      </c>
      <c r="BA124">
        <v>0</v>
      </c>
    </row>
    <row r="125" spans="1:53" x14ac:dyDescent="0.25">
      <c r="A125" s="2">
        <v>28244</v>
      </c>
      <c r="B125">
        <v>375</v>
      </c>
      <c r="D125" s="2">
        <v>21305</v>
      </c>
      <c r="E125">
        <v>38.9</v>
      </c>
      <c r="G125" s="2">
        <v>21305</v>
      </c>
      <c r="H125">
        <v>47.2</v>
      </c>
      <c r="J125" s="2">
        <v>25323</v>
      </c>
      <c r="K125">
        <v>815</v>
      </c>
      <c r="M125" s="2">
        <v>26417</v>
      </c>
      <c r="N125">
        <v>6.1420000000000003</v>
      </c>
      <c r="P125" s="2">
        <v>26419</v>
      </c>
      <c r="Q125">
        <v>4.17</v>
      </c>
      <c r="S125" s="2">
        <v>25323</v>
      </c>
      <c r="T125">
        <v>575.70000000000005</v>
      </c>
      <c r="V125" s="2">
        <v>18383</v>
      </c>
      <c r="W125">
        <v>44382</v>
      </c>
      <c r="Y125" s="2">
        <v>25323</v>
      </c>
      <c r="Z125">
        <v>9.5</v>
      </c>
      <c r="AB125" s="2">
        <v>18383</v>
      </c>
      <c r="AC125">
        <v>9.84</v>
      </c>
      <c r="AE125" s="2">
        <v>22036</v>
      </c>
      <c r="AF125">
        <v>2.2000000000000002</v>
      </c>
      <c r="AH125" s="2">
        <v>22036</v>
      </c>
      <c r="AI125">
        <v>12.6</v>
      </c>
      <c r="AK125" s="2">
        <v>25323</v>
      </c>
      <c r="AL125">
        <v>1.355</v>
      </c>
      <c r="AN125" s="2">
        <v>22036</v>
      </c>
      <c r="AO125">
        <v>5</v>
      </c>
      <c r="AQ125" s="2">
        <v>20209</v>
      </c>
      <c r="AR125">
        <v>37.24</v>
      </c>
      <c r="AT125" s="2">
        <v>25323</v>
      </c>
      <c r="AU125">
        <v>15.49</v>
      </c>
      <c r="AW125" s="2">
        <v>24592</v>
      </c>
      <c r="AX125">
        <v>4.3</v>
      </c>
      <c r="AZ125" s="2">
        <v>18718</v>
      </c>
      <c r="BA125">
        <v>0</v>
      </c>
    </row>
    <row r="126" spans="1:53" x14ac:dyDescent="0.25">
      <c r="A126" s="2">
        <v>28276</v>
      </c>
      <c r="B126">
        <v>381</v>
      </c>
      <c r="D126" s="2">
        <v>21336</v>
      </c>
      <c r="E126">
        <v>38.9</v>
      </c>
      <c r="G126" s="2">
        <v>21336</v>
      </c>
      <c r="H126">
        <v>56.7</v>
      </c>
      <c r="J126" s="2">
        <v>25354</v>
      </c>
      <c r="K126">
        <v>897</v>
      </c>
      <c r="M126" s="2">
        <v>26450</v>
      </c>
      <c r="N126">
        <v>6.0519999999999996</v>
      </c>
      <c r="P126" s="2">
        <v>26450</v>
      </c>
      <c r="Q126">
        <v>4.2699999999999996</v>
      </c>
      <c r="S126" s="2">
        <v>25354</v>
      </c>
      <c r="T126">
        <v>576.5</v>
      </c>
      <c r="V126" s="2">
        <v>18414</v>
      </c>
      <c r="W126">
        <v>44718</v>
      </c>
      <c r="Y126" s="2">
        <v>25354</v>
      </c>
      <c r="Z126">
        <v>9.4</v>
      </c>
      <c r="AB126" s="2">
        <v>18414</v>
      </c>
      <c r="AC126">
        <v>13.97</v>
      </c>
      <c r="AE126" s="2">
        <v>22067</v>
      </c>
      <c r="AF126">
        <v>-0.5</v>
      </c>
      <c r="AH126" s="2">
        <v>22067</v>
      </c>
      <c r="AI126">
        <v>11.9</v>
      </c>
      <c r="AK126" s="2">
        <v>25354</v>
      </c>
      <c r="AL126">
        <v>1.363</v>
      </c>
      <c r="AN126" s="2">
        <v>22067</v>
      </c>
      <c r="AO126">
        <v>5</v>
      </c>
      <c r="AQ126" s="2">
        <v>20240</v>
      </c>
      <c r="AR126">
        <v>37.74</v>
      </c>
      <c r="AT126" s="2">
        <v>25354</v>
      </c>
      <c r="AU126">
        <v>15.5</v>
      </c>
      <c r="AW126" s="2">
        <v>24623</v>
      </c>
      <c r="AX126">
        <v>2.9</v>
      </c>
      <c r="AZ126" s="2">
        <v>18748</v>
      </c>
      <c r="BA126">
        <v>0</v>
      </c>
    </row>
    <row r="127" spans="1:53" x14ac:dyDescent="0.25">
      <c r="A127" s="2">
        <v>28306</v>
      </c>
      <c r="B127">
        <v>365</v>
      </c>
      <c r="D127" s="2">
        <v>21366</v>
      </c>
      <c r="E127">
        <v>39.1</v>
      </c>
      <c r="G127" s="2">
        <v>21366</v>
      </c>
      <c r="H127">
        <v>60.8</v>
      </c>
      <c r="J127" s="2">
        <v>25384</v>
      </c>
      <c r="K127">
        <v>814</v>
      </c>
      <c r="M127" s="2">
        <v>26480</v>
      </c>
      <c r="N127">
        <v>6.1520000000000001</v>
      </c>
      <c r="P127" s="2">
        <v>26480</v>
      </c>
      <c r="Q127">
        <v>4.46</v>
      </c>
      <c r="S127" s="2">
        <v>25384</v>
      </c>
      <c r="T127">
        <v>578.5</v>
      </c>
      <c r="V127" s="2">
        <v>18444</v>
      </c>
      <c r="W127">
        <v>45083</v>
      </c>
      <c r="Y127" s="2">
        <v>25384</v>
      </c>
      <c r="Z127">
        <v>9.4</v>
      </c>
      <c r="AB127" s="2">
        <v>18444</v>
      </c>
      <c r="AC127">
        <v>17.600000000000001</v>
      </c>
      <c r="AE127" s="2">
        <v>22097</v>
      </c>
      <c r="AF127">
        <v>-0.9</v>
      </c>
      <c r="AH127" s="2">
        <v>22097</v>
      </c>
      <c r="AI127">
        <v>11.9</v>
      </c>
      <c r="AK127" s="2">
        <v>25384</v>
      </c>
      <c r="AL127">
        <v>1.3679999999999999</v>
      </c>
      <c r="AN127" s="2">
        <v>22097</v>
      </c>
      <c r="AO127">
        <v>5</v>
      </c>
      <c r="AQ127" s="2">
        <v>20270</v>
      </c>
      <c r="AR127">
        <v>38.54</v>
      </c>
      <c r="AT127" s="2">
        <v>25384</v>
      </c>
      <c r="AU127">
        <v>15.48</v>
      </c>
      <c r="AW127" s="2">
        <v>24653</v>
      </c>
      <c r="AX127">
        <v>4.3</v>
      </c>
      <c r="AZ127" s="2">
        <v>18779</v>
      </c>
      <c r="BA127">
        <v>0</v>
      </c>
    </row>
    <row r="128" spans="1:53" x14ac:dyDescent="0.25">
      <c r="A128" s="2">
        <v>28335</v>
      </c>
      <c r="B128">
        <v>365</v>
      </c>
      <c r="D128" s="2">
        <v>21397</v>
      </c>
      <c r="E128">
        <v>39.299999999999997</v>
      </c>
      <c r="G128" s="2">
        <v>21397</v>
      </c>
      <c r="H128">
        <v>66.5</v>
      </c>
      <c r="J128" s="2">
        <v>25415</v>
      </c>
      <c r="K128">
        <v>792</v>
      </c>
      <c r="M128" s="2">
        <v>26511</v>
      </c>
      <c r="N128">
        <v>6.1219999999999999</v>
      </c>
      <c r="P128" s="2">
        <v>26511</v>
      </c>
      <c r="Q128">
        <v>4.55</v>
      </c>
      <c r="S128" s="2">
        <v>25415</v>
      </c>
      <c r="T128">
        <v>579.5</v>
      </c>
      <c r="V128" s="2">
        <v>18475</v>
      </c>
      <c r="W128">
        <v>45454</v>
      </c>
      <c r="Y128" s="2">
        <v>25415</v>
      </c>
      <c r="Z128">
        <v>9.5</v>
      </c>
      <c r="AB128" s="2">
        <v>18475</v>
      </c>
      <c r="AC128">
        <v>21.64</v>
      </c>
      <c r="AE128" s="2">
        <v>22128</v>
      </c>
      <c r="AF128">
        <v>-0.5</v>
      </c>
      <c r="AH128" s="2">
        <v>22128</v>
      </c>
      <c r="AI128">
        <v>12.6</v>
      </c>
      <c r="AK128" s="2">
        <v>25415</v>
      </c>
      <c r="AL128">
        <v>1.3759999999999999</v>
      </c>
      <c r="AN128" s="2">
        <v>22128</v>
      </c>
      <c r="AO128">
        <v>5</v>
      </c>
      <c r="AQ128" s="2">
        <v>20301</v>
      </c>
      <c r="AR128">
        <v>39.03</v>
      </c>
      <c r="AT128" s="2">
        <v>25415</v>
      </c>
      <c r="AU128">
        <v>15.4</v>
      </c>
      <c r="AW128" s="2">
        <v>24684</v>
      </c>
      <c r="AX128">
        <v>3.6</v>
      </c>
      <c r="AZ128" s="2">
        <v>18809</v>
      </c>
      <c r="BA128">
        <v>0</v>
      </c>
    </row>
    <row r="129" spans="1:53" x14ac:dyDescent="0.25">
      <c r="A129" s="2">
        <v>28368</v>
      </c>
      <c r="B129">
        <v>365</v>
      </c>
      <c r="D129" s="2">
        <v>21428</v>
      </c>
      <c r="E129">
        <v>39.5</v>
      </c>
      <c r="G129" s="2">
        <v>21428</v>
      </c>
      <c r="H129">
        <v>65.2</v>
      </c>
      <c r="J129" s="2">
        <v>25446</v>
      </c>
      <c r="K129">
        <v>745</v>
      </c>
      <c r="M129" s="2">
        <v>26542</v>
      </c>
      <c r="N129">
        <v>6.4219999999999997</v>
      </c>
      <c r="P129" s="2">
        <v>26542</v>
      </c>
      <c r="Q129">
        <v>4.8</v>
      </c>
      <c r="S129" s="2">
        <v>25446</v>
      </c>
      <c r="T129">
        <v>580.1</v>
      </c>
      <c r="V129" s="2">
        <v>18506</v>
      </c>
      <c r="W129">
        <v>46192</v>
      </c>
      <c r="Y129" s="2">
        <v>25446</v>
      </c>
      <c r="Z129">
        <v>9.6</v>
      </c>
      <c r="AB129" s="2">
        <v>18506</v>
      </c>
      <c r="AC129">
        <v>24.21</v>
      </c>
      <c r="AE129" s="2">
        <v>22159</v>
      </c>
      <c r="AF129">
        <v>1.2</v>
      </c>
      <c r="AH129" s="2">
        <v>22159</v>
      </c>
      <c r="AI129">
        <v>12.2</v>
      </c>
      <c r="AK129" s="2">
        <v>25446</v>
      </c>
      <c r="AL129">
        <v>1.373</v>
      </c>
      <c r="AN129" s="2">
        <v>22159</v>
      </c>
      <c r="AO129">
        <v>4.8499999999999996</v>
      </c>
      <c r="AQ129" s="2">
        <v>20332</v>
      </c>
      <c r="AR129">
        <v>39.729999999999997</v>
      </c>
      <c r="AT129" s="2">
        <v>25446</v>
      </c>
      <c r="AU129">
        <v>15.34</v>
      </c>
      <c r="AW129" s="2">
        <v>24715</v>
      </c>
      <c r="AX129">
        <v>3.6</v>
      </c>
      <c r="AZ129" s="2">
        <v>18840</v>
      </c>
      <c r="BA129">
        <v>0</v>
      </c>
    </row>
    <row r="130" spans="1:53" x14ac:dyDescent="0.25">
      <c r="A130" s="2">
        <v>28398</v>
      </c>
      <c r="B130">
        <v>348</v>
      </c>
      <c r="D130" s="2">
        <v>21458</v>
      </c>
      <c r="E130">
        <v>39.5</v>
      </c>
      <c r="G130" s="2">
        <v>21458</v>
      </c>
      <c r="H130">
        <v>67</v>
      </c>
      <c r="J130" s="2">
        <v>25476</v>
      </c>
      <c r="K130">
        <v>824</v>
      </c>
      <c r="M130" s="2">
        <v>26571</v>
      </c>
      <c r="N130">
        <v>6.5419999999999998</v>
      </c>
      <c r="P130" s="2">
        <v>26572</v>
      </c>
      <c r="Q130">
        <v>4.87</v>
      </c>
      <c r="S130" s="2">
        <v>25476</v>
      </c>
      <c r="T130">
        <v>582.1</v>
      </c>
      <c r="V130" s="2">
        <v>18536</v>
      </c>
      <c r="W130">
        <v>46438</v>
      </c>
      <c r="Y130" s="2">
        <v>25476</v>
      </c>
      <c r="Z130">
        <v>9.4</v>
      </c>
      <c r="AB130" s="2">
        <v>18536</v>
      </c>
      <c r="AC130">
        <v>22.2</v>
      </c>
      <c r="AE130" s="2">
        <v>22189</v>
      </c>
      <c r="AF130">
        <v>1.9</v>
      </c>
      <c r="AH130" s="2">
        <v>22189</v>
      </c>
      <c r="AI130">
        <v>12.9</v>
      </c>
      <c r="AK130" s="2">
        <v>25476</v>
      </c>
      <c r="AL130">
        <v>1.37</v>
      </c>
      <c r="AN130" s="2">
        <v>22189</v>
      </c>
      <c r="AO130">
        <v>4.5</v>
      </c>
      <c r="AQ130" s="2">
        <v>20362</v>
      </c>
      <c r="AR130">
        <v>40.39</v>
      </c>
      <c r="AT130" s="2">
        <v>25476</v>
      </c>
      <c r="AU130">
        <v>15.33</v>
      </c>
      <c r="AW130" s="2">
        <v>24745</v>
      </c>
      <c r="AX130">
        <v>3.5</v>
      </c>
      <c r="AZ130" s="2">
        <v>18871</v>
      </c>
      <c r="BA130">
        <v>0</v>
      </c>
    </row>
    <row r="131" spans="1:53" x14ac:dyDescent="0.25">
      <c r="A131" s="2">
        <v>28429</v>
      </c>
      <c r="B131">
        <v>349</v>
      </c>
      <c r="D131" s="2">
        <v>21489</v>
      </c>
      <c r="E131">
        <v>39.6</v>
      </c>
      <c r="G131" s="2">
        <v>21489</v>
      </c>
      <c r="H131">
        <v>67.900000000000006</v>
      </c>
      <c r="J131" s="2">
        <v>25507</v>
      </c>
      <c r="K131">
        <v>757</v>
      </c>
      <c r="M131" s="2">
        <v>26603</v>
      </c>
      <c r="N131">
        <v>6.4119999999999999</v>
      </c>
      <c r="P131" s="2">
        <v>26603</v>
      </c>
      <c r="Q131">
        <v>5.04</v>
      </c>
      <c r="S131" s="2">
        <v>25507</v>
      </c>
      <c r="T131">
        <v>583.4</v>
      </c>
      <c r="V131" s="2">
        <v>18567</v>
      </c>
      <c r="W131">
        <v>46706</v>
      </c>
      <c r="Y131" s="2">
        <v>25507</v>
      </c>
      <c r="Z131">
        <v>9.3000000000000007</v>
      </c>
      <c r="AB131" s="2">
        <v>18567</v>
      </c>
      <c r="AC131">
        <v>27.75</v>
      </c>
      <c r="AE131" s="2">
        <v>22220</v>
      </c>
      <c r="AF131">
        <v>1.9</v>
      </c>
      <c r="AH131" s="2">
        <v>22220</v>
      </c>
      <c r="AI131">
        <v>13.5</v>
      </c>
      <c r="AK131" s="2">
        <v>25507</v>
      </c>
      <c r="AL131">
        <v>1.3620000000000001</v>
      </c>
      <c r="AN131" s="2">
        <v>22220</v>
      </c>
      <c r="AO131">
        <v>4.5</v>
      </c>
      <c r="AQ131" s="2">
        <v>20393</v>
      </c>
      <c r="AR131">
        <v>40.83</v>
      </c>
      <c r="AT131" s="2">
        <v>25507</v>
      </c>
      <c r="AU131">
        <v>15.33</v>
      </c>
      <c r="AW131" s="2">
        <v>24776</v>
      </c>
      <c r="AX131">
        <v>4.2</v>
      </c>
      <c r="AZ131" s="2">
        <v>18901</v>
      </c>
      <c r="BA131">
        <v>0</v>
      </c>
    </row>
    <row r="132" spans="1:53" x14ac:dyDescent="0.25">
      <c r="A132" s="2">
        <v>28459</v>
      </c>
      <c r="B132">
        <v>354</v>
      </c>
      <c r="D132" s="2">
        <v>21519</v>
      </c>
      <c r="E132">
        <v>39.9</v>
      </c>
      <c r="G132" s="2">
        <v>21519</v>
      </c>
      <c r="H132">
        <v>68.5</v>
      </c>
      <c r="J132" s="2">
        <v>25537</v>
      </c>
      <c r="K132">
        <v>740</v>
      </c>
      <c r="M132" s="2">
        <v>26633</v>
      </c>
      <c r="N132">
        <v>6.282</v>
      </c>
      <c r="P132" s="2">
        <v>26633</v>
      </c>
      <c r="Q132">
        <v>5.0599999999999996</v>
      </c>
      <c r="S132" s="2">
        <v>25537</v>
      </c>
      <c r="T132">
        <v>585.4</v>
      </c>
      <c r="V132" s="2">
        <v>18597</v>
      </c>
      <c r="W132">
        <v>46776</v>
      </c>
      <c r="Y132" s="2">
        <v>25537</v>
      </c>
      <c r="Z132">
        <v>9</v>
      </c>
      <c r="AB132" s="2">
        <v>18597</v>
      </c>
      <c r="AC132">
        <v>24.25</v>
      </c>
      <c r="AE132" s="2">
        <v>22250</v>
      </c>
      <c r="AF132">
        <v>1.2</v>
      </c>
      <c r="AH132" s="2">
        <v>22250</v>
      </c>
      <c r="AI132">
        <v>13.9</v>
      </c>
      <c r="AK132" s="2">
        <v>25537</v>
      </c>
      <c r="AL132">
        <v>1.3839999999999999</v>
      </c>
      <c r="AN132" s="2">
        <v>22250</v>
      </c>
      <c r="AO132">
        <v>4.5</v>
      </c>
      <c r="AQ132" s="2">
        <v>20423</v>
      </c>
      <c r="AR132">
        <v>41.37</v>
      </c>
      <c r="AT132" s="2">
        <v>25537</v>
      </c>
      <c r="AU132">
        <v>15.32</v>
      </c>
      <c r="AW132" s="2">
        <v>24806</v>
      </c>
      <c r="AX132">
        <v>4.2</v>
      </c>
      <c r="AZ132" s="2">
        <v>18932</v>
      </c>
      <c r="BA132">
        <v>0</v>
      </c>
    </row>
    <row r="133" spans="1:53" x14ac:dyDescent="0.25">
      <c r="A133" s="2">
        <v>28489</v>
      </c>
      <c r="B133">
        <v>364</v>
      </c>
      <c r="D133" s="2">
        <v>21550</v>
      </c>
      <c r="E133">
        <v>39.9</v>
      </c>
      <c r="G133" s="2">
        <v>21550</v>
      </c>
      <c r="H133">
        <v>64.7</v>
      </c>
      <c r="J133" s="2">
        <v>25568</v>
      </c>
      <c r="K133">
        <v>722</v>
      </c>
      <c r="M133" s="2">
        <v>26662</v>
      </c>
      <c r="N133">
        <v>6.4119999999999999</v>
      </c>
      <c r="P133" s="2">
        <v>26664</v>
      </c>
      <c r="Q133">
        <v>5.33</v>
      </c>
      <c r="S133" s="2">
        <v>25568</v>
      </c>
      <c r="T133">
        <v>587.9</v>
      </c>
      <c r="V133" s="2">
        <v>18628</v>
      </c>
      <c r="W133">
        <v>46861</v>
      </c>
      <c r="Y133" s="2">
        <v>25568</v>
      </c>
      <c r="Z133">
        <v>9.1</v>
      </c>
      <c r="AB133" s="2">
        <v>18628</v>
      </c>
      <c r="AC133">
        <v>24.22</v>
      </c>
      <c r="AE133" s="2">
        <v>22281</v>
      </c>
      <c r="AF133">
        <v>-2.1</v>
      </c>
      <c r="AH133" s="2">
        <v>22281</v>
      </c>
      <c r="AI133">
        <v>12.4</v>
      </c>
      <c r="AK133" s="2">
        <v>25568</v>
      </c>
      <c r="AL133">
        <v>1.3919999999999999</v>
      </c>
      <c r="AN133" s="2">
        <v>22281</v>
      </c>
      <c r="AO133">
        <v>4.5</v>
      </c>
      <c r="AQ133" s="2">
        <v>20454</v>
      </c>
      <c r="AR133">
        <v>41.87</v>
      </c>
      <c r="AT133" s="2">
        <v>25568</v>
      </c>
      <c r="AU133">
        <v>15.29</v>
      </c>
      <c r="AW133" s="2">
        <v>24837</v>
      </c>
      <c r="AX133">
        <v>4.2</v>
      </c>
      <c r="AZ133" s="2">
        <v>18962</v>
      </c>
      <c r="BA133">
        <v>0</v>
      </c>
    </row>
    <row r="134" spans="1:53" x14ac:dyDescent="0.25">
      <c r="A134" s="2">
        <v>28521</v>
      </c>
      <c r="B134">
        <v>363</v>
      </c>
      <c r="D134" s="2">
        <v>21581</v>
      </c>
      <c r="E134">
        <v>40.200000000000003</v>
      </c>
      <c r="G134" s="2">
        <v>21581</v>
      </c>
      <c r="H134">
        <v>69</v>
      </c>
      <c r="J134" s="2">
        <v>25599</v>
      </c>
      <c r="K134">
        <v>596</v>
      </c>
      <c r="M134" s="2">
        <v>26695</v>
      </c>
      <c r="N134">
        <v>6.5419999999999998</v>
      </c>
      <c r="P134" s="2">
        <v>26695</v>
      </c>
      <c r="Q134">
        <v>5.9399999999999995</v>
      </c>
      <c r="S134" s="2">
        <v>25599</v>
      </c>
      <c r="T134">
        <v>589.6</v>
      </c>
      <c r="V134" s="2">
        <v>18659</v>
      </c>
      <c r="W134">
        <v>47288</v>
      </c>
      <c r="Y134" s="2">
        <v>25599</v>
      </c>
      <c r="Z134">
        <v>9.1</v>
      </c>
      <c r="AB134" s="2">
        <v>18659</v>
      </c>
      <c r="AC134">
        <v>22.46</v>
      </c>
      <c r="AE134" s="2">
        <v>22312</v>
      </c>
      <c r="AF134">
        <v>-5.6</v>
      </c>
      <c r="AH134" s="2">
        <v>22312</v>
      </c>
      <c r="AI134">
        <v>13.7</v>
      </c>
      <c r="AK134" s="2">
        <v>25599</v>
      </c>
      <c r="AL134">
        <v>1.4060000000000001</v>
      </c>
      <c r="AN134" s="2">
        <v>22312</v>
      </c>
      <c r="AO134">
        <v>4.5</v>
      </c>
      <c r="AQ134" s="2">
        <v>20485</v>
      </c>
      <c r="AR134">
        <v>42.12</v>
      </c>
      <c r="AT134" s="2">
        <v>25599</v>
      </c>
      <c r="AU134">
        <v>15.28</v>
      </c>
      <c r="AW134" s="2">
        <v>24868</v>
      </c>
      <c r="AX134">
        <v>4.9000000000000004</v>
      </c>
      <c r="AZ134" s="2">
        <v>18993</v>
      </c>
      <c r="BA134">
        <v>0</v>
      </c>
    </row>
    <row r="135" spans="1:53" x14ac:dyDescent="0.25">
      <c r="A135" s="2">
        <v>28549</v>
      </c>
      <c r="B135">
        <v>371</v>
      </c>
      <c r="D135" s="2">
        <v>21609</v>
      </c>
      <c r="E135">
        <v>40.299999999999997</v>
      </c>
      <c r="G135" s="2">
        <v>21609</v>
      </c>
      <c r="H135">
        <v>70.5</v>
      </c>
      <c r="J135" s="2">
        <v>25627</v>
      </c>
      <c r="K135">
        <v>740</v>
      </c>
      <c r="M135" s="2">
        <v>26723</v>
      </c>
      <c r="N135">
        <v>6.6420000000000003</v>
      </c>
      <c r="P135" s="2">
        <v>26723</v>
      </c>
      <c r="Q135">
        <v>6.58</v>
      </c>
      <c r="S135" s="2">
        <v>25627</v>
      </c>
      <c r="T135">
        <v>586.29999999999995</v>
      </c>
      <c r="V135" s="2">
        <v>18687</v>
      </c>
      <c r="W135">
        <v>47577</v>
      </c>
      <c r="Y135" s="2">
        <v>25627</v>
      </c>
      <c r="Z135">
        <v>9.1</v>
      </c>
      <c r="AB135" s="2">
        <v>18687</v>
      </c>
      <c r="AC135">
        <v>22.75</v>
      </c>
      <c r="AE135" s="2">
        <v>22340</v>
      </c>
      <c r="AF135">
        <v>-4.5</v>
      </c>
      <c r="AH135" s="2">
        <v>22340</v>
      </c>
      <c r="AI135">
        <v>13.6</v>
      </c>
      <c r="AK135" s="2">
        <v>25627</v>
      </c>
      <c r="AL135">
        <v>1.4079999999999999</v>
      </c>
      <c r="AN135" s="2">
        <v>22340</v>
      </c>
      <c r="AO135">
        <v>4.5</v>
      </c>
      <c r="AQ135" s="2">
        <v>20514</v>
      </c>
      <c r="AR135">
        <v>42.56</v>
      </c>
      <c r="AT135" s="2">
        <v>25627</v>
      </c>
      <c r="AU135">
        <v>15.23</v>
      </c>
      <c r="AW135" s="2">
        <v>24897</v>
      </c>
      <c r="AX135">
        <v>4.9000000000000004</v>
      </c>
      <c r="AZ135" s="2">
        <v>19024</v>
      </c>
      <c r="BA135">
        <v>0</v>
      </c>
    </row>
    <row r="136" spans="1:53" x14ac:dyDescent="0.25">
      <c r="A136" s="2">
        <v>28580</v>
      </c>
      <c r="B136">
        <v>333</v>
      </c>
      <c r="D136" s="2">
        <v>21640</v>
      </c>
      <c r="E136">
        <v>40.4</v>
      </c>
      <c r="G136" s="2">
        <v>21640</v>
      </c>
      <c r="H136">
        <v>70.2</v>
      </c>
      <c r="J136" s="2">
        <v>25658</v>
      </c>
      <c r="K136">
        <v>726</v>
      </c>
      <c r="M136" s="2">
        <v>26753</v>
      </c>
      <c r="N136">
        <v>6.7320000000000002</v>
      </c>
      <c r="P136" s="2">
        <v>26754</v>
      </c>
      <c r="Q136">
        <v>7.09</v>
      </c>
      <c r="S136" s="2">
        <v>25658</v>
      </c>
      <c r="T136">
        <v>587.29999999999995</v>
      </c>
      <c r="V136" s="2">
        <v>18718</v>
      </c>
      <c r="W136">
        <v>47873</v>
      </c>
      <c r="Y136" s="2">
        <v>25658</v>
      </c>
      <c r="Z136">
        <v>8.6999999999999993</v>
      </c>
      <c r="AB136" s="2">
        <v>18718</v>
      </c>
      <c r="AC136">
        <v>19.440000000000001</v>
      </c>
      <c r="AE136" s="2">
        <v>22371</v>
      </c>
      <c r="AF136">
        <v>-2.2999999999999998</v>
      </c>
      <c r="AH136" s="2">
        <v>22371</v>
      </c>
      <c r="AI136">
        <v>14.1</v>
      </c>
      <c r="AK136" s="2">
        <v>25658</v>
      </c>
      <c r="AL136">
        <v>1.425</v>
      </c>
      <c r="AN136" s="2">
        <v>22371</v>
      </c>
      <c r="AO136">
        <v>4.5</v>
      </c>
      <c r="AQ136" s="2">
        <v>20545</v>
      </c>
      <c r="AR136">
        <v>43.21</v>
      </c>
      <c r="AT136" s="2">
        <v>25658</v>
      </c>
      <c r="AU136">
        <v>15.14</v>
      </c>
      <c r="AW136" s="2">
        <v>24928</v>
      </c>
      <c r="AX136">
        <v>5.6</v>
      </c>
      <c r="AZ136" s="2">
        <v>19053</v>
      </c>
      <c r="BA136">
        <v>0</v>
      </c>
    </row>
    <row r="137" spans="1:53" x14ac:dyDescent="0.25">
      <c r="A137" s="2">
        <v>28608</v>
      </c>
      <c r="B137">
        <v>324</v>
      </c>
      <c r="D137" s="2">
        <v>21670</v>
      </c>
      <c r="E137">
        <v>40.5</v>
      </c>
      <c r="G137" s="2">
        <v>21670</v>
      </c>
      <c r="H137">
        <v>66.900000000000006</v>
      </c>
      <c r="J137" s="2">
        <v>25688</v>
      </c>
      <c r="K137">
        <v>720</v>
      </c>
      <c r="M137" s="2">
        <v>26784</v>
      </c>
      <c r="N137">
        <v>6.702</v>
      </c>
      <c r="P137" s="2">
        <v>26784</v>
      </c>
      <c r="Q137">
        <v>7.12</v>
      </c>
      <c r="S137" s="2">
        <v>25688</v>
      </c>
      <c r="T137">
        <v>588.4</v>
      </c>
      <c r="V137" s="2">
        <v>18748</v>
      </c>
      <c r="W137">
        <v>47861</v>
      </c>
      <c r="Y137" s="2">
        <v>25688</v>
      </c>
      <c r="Z137">
        <v>9.6</v>
      </c>
      <c r="AB137" s="2">
        <v>18748</v>
      </c>
      <c r="AC137">
        <v>15.77</v>
      </c>
      <c r="AE137" s="2">
        <v>22401</v>
      </c>
      <c r="AF137">
        <v>-3.5</v>
      </c>
      <c r="AH137" s="2">
        <v>22401</v>
      </c>
      <c r="AI137">
        <v>15.5</v>
      </c>
      <c r="AK137" s="2">
        <v>25688</v>
      </c>
      <c r="AL137">
        <v>1.4410000000000001</v>
      </c>
      <c r="AN137" s="2">
        <v>22401</v>
      </c>
      <c r="AO137">
        <v>4.5</v>
      </c>
      <c r="AQ137" s="2">
        <v>20575</v>
      </c>
      <c r="AR137">
        <v>43.38</v>
      </c>
      <c r="AT137" s="2">
        <v>25688</v>
      </c>
      <c r="AU137">
        <v>14.93</v>
      </c>
      <c r="AW137" s="2">
        <v>24958</v>
      </c>
      <c r="AX137">
        <v>4.9000000000000004</v>
      </c>
      <c r="AZ137" s="2">
        <v>19084</v>
      </c>
      <c r="BA137">
        <v>0</v>
      </c>
    </row>
    <row r="138" spans="1:53" x14ac:dyDescent="0.25">
      <c r="A138" s="2">
        <v>28641</v>
      </c>
      <c r="B138">
        <v>318</v>
      </c>
      <c r="D138" s="2">
        <v>21701</v>
      </c>
      <c r="E138">
        <v>40.700000000000003</v>
      </c>
      <c r="G138" s="2">
        <v>21701</v>
      </c>
      <c r="H138">
        <v>69.900000000000006</v>
      </c>
      <c r="J138" s="2">
        <v>25719</v>
      </c>
      <c r="K138">
        <v>749</v>
      </c>
      <c r="M138" s="2">
        <v>26815</v>
      </c>
      <c r="N138">
        <v>6.9320000000000004</v>
      </c>
      <c r="P138" s="2">
        <v>26815</v>
      </c>
      <c r="Q138">
        <v>7.84</v>
      </c>
      <c r="S138" s="2">
        <v>25719</v>
      </c>
      <c r="T138">
        <v>591.5</v>
      </c>
      <c r="V138" s="2">
        <v>18779</v>
      </c>
      <c r="W138">
        <v>47952</v>
      </c>
      <c r="Y138" s="2">
        <v>25719</v>
      </c>
      <c r="Z138">
        <v>8.5</v>
      </c>
      <c r="AB138" s="2">
        <v>18779</v>
      </c>
      <c r="AC138">
        <v>12.78</v>
      </c>
      <c r="AE138" s="2">
        <v>22432</v>
      </c>
      <c r="AF138">
        <v>-0.8</v>
      </c>
      <c r="AH138" s="2">
        <v>22432</v>
      </c>
      <c r="AI138">
        <v>15.6</v>
      </c>
      <c r="AK138" s="2">
        <v>25719</v>
      </c>
      <c r="AL138">
        <v>1.4219999999999999</v>
      </c>
      <c r="AN138" s="2">
        <v>22432</v>
      </c>
      <c r="AO138">
        <v>4.5</v>
      </c>
      <c r="AQ138" s="2">
        <v>20606</v>
      </c>
      <c r="AR138">
        <v>43.8</v>
      </c>
      <c r="AT138" s="2">
        <v>25719</v>
      </c>
      <c r="AU138">
        <v>14.99</v>
      </c>
      <c r="AW138" s="2">
        <v>24989</v>
      </c>
      <c r="AX138">
        <v>5.6</v>
      </c>
      <c r="AZ138" s="2">
        <v>19114</v>
      </c>
      <c r="BA138">
        <v>0</v>
      </c>
    </row>
    <row r="139" spans="1:53" x14ac:dyDescent="0.25">
      <c r="A139" s="2">
        <v>28671</v>
      </c>
      <c r="B139">
        <v>348</v>
      </c>
      <c r="D139" s="2">
        <v>21731</v>
      </c>
      <c r="E139">
        <v>40.6</v>
      </c>
      <c r="G139" s="2">
        <v>21731</v>
      </c>
      <c r="H139">
        <v>64.2</v>
      </c>
      <c r="J139" s="2">
        <v>25749</v>
      </c>
      <c r="K139">
        <v>806</v>
      </c>
      <c r="M139" s="2">
        <v>26844</v>
      </c>
      <c r="N139">
        <v>6.9420000000000002</v>
      </c>
      <c r="P139" s="2">
        <v>26845</v>
      </c>
      <c r="Q139">
        <v>8.49</v>
      </c>
      <c r="S139" s="2">
        <v>25749</v>
      </c>
      <c r="T139">
        <v>595.20000000000005</v>
      </c>
      <c r="V139" s="2">
        <v>18809</v>
      </c>
      <c r="W139">
        <v>48064</v>
      </c>
      <c r="Y139" s="2">
        <v>25749</v>
      </c>
      <c r="Z139">
        <v>8.1999999999999993</v>
      </c>
      <c r="AB139" s="2">
        <v>18809</v>
      </c>
      <c r="AC139">
        <v>9.01</v>
      </c>
      <c r="AE139" s="2">
        <v>22462</v>
      </c>
      <c r="AF139">
        <v>0.9</v>
      </c>
      <c r="AH139" s="2">
        <v>22462</v>
      </c>
      <c r="AI139">
        <v>16.2</v>
      </c>
      <c r="AK139" s="2">
        <v>25749</v>
      </c>
      <c r="AL139">
        <v>1.421</v>
      </c>
      <c r="AN139" s="2">
        <v>22462</v>
      </c>
      <c r="AO139">
        <v>4.5</v>
      </c>
      <c r="AQ139" s="2">
        <v>20636</v>
      </c>
      <c r="AR139">
        <v>44.05</v>
      </c>
      <c r="AT139" s="2">
        <v>25749</v>
      </c>
      <c r="AU139">
        <v>14.98</v>
      </c>
      <c r="AW139" s="2">
        <v>25019</v>
      </c>
      <c r="AX139">
        <v>5.5</v>
      </c>
      <c r="AZ139" s="2">
        <v>19145</v>
      </c>
      <c r="BA139">
        <v>0</v>
      </c>
    </row>
    <row r="140" spans="1:53" x14ac:dyDescent="0.25">
      <c r="A140" s="2">
        <v>28702</v>
      </c>
      <c r="B140">
        <v>346</v>
      </c>
      <c r="D140" s="2">
        <v>21762</v>
      </c>
      <c r="E140">
        <v>40.299999999999997</v>
      </c>
      <c r="G140" s="2">
        <v>21762</v>
      </c>
      <c r="H140">
        <v>61.3</v>
      </c>
      <c r="J140" s="2">
        <v>25780</v>
      </c>
      <c r="K140">
        <v>818</v>
      </c>
      <c r="M140" s="2">
        <v>26876</v>
      </c>
      <c r="N140">
        <v>7.4320000000000004</v>
      </c>
      <c r="P140" s="2">
        <v>26876</v>
      </c>
      <c r="Q140">
        <v>10.4</v>
      </c>
      <c r="S140" s="2">
        <v>25780</v>
      </c>
      <c r="T140">
        <v>599.1</v>
      </c>
      <c r="V140" s="2">
        <v>18840</v>
      </c>
      <c r="W140">
        <v>48061</v>
      </c>
      <c r="Y140" s="2">
        <v>25780</v>
      </c>
      <c r="Z140">
        <v>8.1999999999999993</v>
      </c>
      <c r="AB140" s="2">
        <v>18840</v>
      </c>
      <c r="AC140">
        <v>3.95</v>
      </c>
      <c r="AE140" s="2">
        <v>22493</v>
      </c>
      <c r="AF140">
        <v>0.6</v>
      </c>
      <c r="AH140" s="2">
        <v>22493</v>
      </c>
      <c r="AI140">
        <v>17.3</v>
      </c>
      <c r="AK140" s="2">
        <v>25780</v>
      </c>
      <c r="AL140">
        <v>1.429</v>
      </c>
      <c r="AN140" s="2">
        <v>22493</v>
      </c>
      <c r="AO140">
        <v>4.5</v>
      </c>
      <c r="AQ140" s="2">
        <v>20667</v>
      </c>
      <c r="AR140">
        <v>44.17</v>
      </c>
      <c r="AT140" s="2">
        <v>25780</v>
      </c>
      <c r="AU140">
        <v>14.92</v>
      </c>
      <c r="AW140" s="2">
        <v>25050</v>
      </c>
      <c r="AX140">
        <v>6.2</v>
      </c>
      <c r="AZ140" s="2">
        <v>19175</v>
      </c>
      <c r="BA140">
        <v>0</v>
      </c>
    </row>
    <row r="141" spans="1:53" x14ac:dyDescent="0.25">
      <c r="A141" s="2">
        <v>28733</v>
      </c>
      <c r="B141">
        <v>333</v>
      </c>
      <c r="D141" s="2">
        <v>21793</v>
      </c>
      <c r="E141">
        <v>40.4</v>
      </c>
      <c r="G141" s="2">
        <v>21793</v>
      </c>
      <c r="H141">
        <v>54.4</v>
      </c>
      <c r="J141" s="2">
        <v>25811</v>
      </c>
      <c r="K141">
        <v>834</v>
      </c>
      <c r="M141" s="2">
        <v>26907</v>
      </c>
      <c r="N141">
        <v>7.2519999999999998</v>
      </c>
      <c r="P141" s="2">
        <v>26907</v>
      </c>
      <c r="Q141">
        <v>10.5</v>
      </c>
      <c r="S141" s="2">
        <v>25811</v>
      </c>
      <c r="T141">
        <v>604.9</v>
      </c>
      <c r="V141" s="2">
        <v>18871</v>
      </c>
      <c r="W141">
        <v>48012</v>
      </c>
      <c r="Y141" s="2">
        <v>25811</v>
      </c>
      <c r="Z141">
        <v>7.7</v>
      </c>
      <c r="AB141" s="2">
        <v>18871</v>
      </c>
      <c r="AC141">
        <v>-0.16</v>
      </c>
      <c r="AE141" s="2">
        <v>22524</v>
      </c>
      <c r="AF141">
        <v>3.6</v>
      </c>
      <c r="AH141" s="2">
        <v>22524</v>
      </c>
      <c r="AI141">
        <v>17</v>
      </c>
      <c r="AK141" s="2">
        <v>25811</v>
      </c>
      <c r="AL141">
        <v>1.4390000000000001</v>
      </c>
      <c r="AN141" s="2">
        <v>22524</v>
      </c>
      <c r="AO141">
        <v>4.5</v>
      </c>
      <c r="AQ141" s="2">
        <v>20698</v>
      </c>
      <c r="AR141">
        <v>44.5</v>
      </c>
      <c r="AT141" s="2">
        <v>25811</v>
      </c>
      <c r="AU141">
        <v>14.88</v>
      </c>
      <c r="AW141" s="2">
        <v>25081</v>
      </c>
      <c r="AX141">
        <v>6.9</v>
      </c>
      <c r="AZ141" s="2">
        <v>19206</v>
      </c>
      <c r="BA141">
        <v>0</v>
      </c>
    </row>
    <row r="142" spans="1:53" x14ac:dyDescent="0.25">
      <c r="A142" s="2">
        <v>28762</v>
      </c>
      <c r="B142">
        <v>318</v>
      </c>
      <c r="D142" s="2">
        <v>21823</v>
      </c>
      <c r="E142">
        <v>40.4</v>
      </c>
      <c r="G142" s="2">
        <v>21823</v>
      </c>
      <c r="H142">
        <v>43.7</v>
      </c>
      <c r="J142" s="2">
        <v>25841</v>
      </c>
      <c r="K142">
        <v>865</v>
      </c>
      <c r="M142" s="2">
        <v>26935</v>
      </c>
      <c r="N142">
        <v>6.9020000000000001</v>
      </c>
      <c r="P142" s="2">
        <v>26937</v>
      </c>
      <c r="Q142">
        <v>10.78</v>
      </c>
      <c r="S142" s="2">
        <v>25841</v>
      </c>
      <c r="T142">
        <v>611.20000000000005</v>
      </c>
      <c r="V142" s="2">
        <v>18901</v>
      </c>
      <c r="W142">
        <v>47954</v>
      </c>
      <c r="Y142" s="2">
        <v>25841</v>
      </c>
      <c r="Z142">
        <v>7.4</v>
      </c>
      <c r="AB142" s="2">
        <v>18901</v>
      </c>
      <c r="AC142">
        <v>1.1299999999999999</v>
      </c>
      <c r="AE142" s="2">
        <v>22554</v>
      </c>
      <c r="AF142">
        <v>2.7</v>
      </c>
      <c r="AH142" s="2">
        <v>22554</v>
      </c>
      <c r="AI142">
        <v>16.100000000000001</v>
      </c>
      <c r="AK142" s="2">
        <v>25841</v>
      </c>
      <c r="AL142">
        <v>1.4379999999999999</v>
      </c>
      <c r="AN142" s="2">
        <v>22554</v>
      </c>
      <c r="AO142">
        <v>4.5</v>
      </c>
      <c r="AQ142" s="2">
        <v>20728</v>
      </c>
      <c r="AR142">
        <v>44.78</v>
      </c>
      <c r="AT142" s="2">
        <v>25841</v>
      </c>
      <c r="AU142">
        <v>14.9</v>
      </c>
      <c r="AW142" s="2">
        <v>25111</v>
      </c>
      <c r="AX142">
        <v>6.1</v>
      </c>
      <c r="AZ142" s="2">
        <v>19237</v>
      </c>
      <c r="BA142">
        <v>0</v>
      </c>
    </row>
    <row r="143" spans="1:53" x14ac:dyDescent="0.25">
      <c r="A143" s="2">
        <v>28794</v>
      </c>
      <c r="B143">
        <v>316</v>
      </c>
      <c r="D143" s="2">
        <v>21854</v>
      </c>
      <c r="E143">
        <v>40.1</v>
      </c>
      <c r="G143" s="2">
        <v>21854</v>
      </c>
      <c r="H143">
        <v>50</v>
      </c>
      <c r="J143" s="2">
        <v>25872</v>
      </c>
      <c r="K143">
        <v>883</v>
      </c>
      <c r="M143" s="2">
        <v>26968</v>
      </c>
      <c r="N143">
        <v>6.7119999999999997</v>
      </c>
      <c r="P143" s="2">
        <v>26968</v>
      </c>
      <c r="Q143">
        <v>10.01</v>
      </c>
      <c r="S143" s="2">
        <v>25872</v>
      </c>
      <c r="T143">
        <v>616.4</v>
      </c>
      <c r="V143" s="2">
        <v>18932</v>
      </c>
      <c r="W143">
        <v>48006</v>
      </c>
      <c r="Y143" s="2">
        <v>25872</v>
      </c>
      <c r="Z143">
        <v>7</v>
      </c>
      <c r="AB143" s="2">
        <v>18932</v>
      </c>
      <c r="AC143">
        <v>0.32</v>
      </c>
      <c r="AE143" s="2">
        <v>22585</v>
      </c>
      <c r="AF143">
        <v>4.5</v>
      </c>
      <c r="AH143" s="2">
        <v>22585</v>
      </c>
      <c r="AI143">
        <v>15.9</v>
      </c>
      <c r="AK143" s="2">
        <v>25872</v>
      </c>
      <c r="AL143">
        <v>1.4510000000000001</v>
      </c>
      <c r="AN143" s="2">
        <v>22585</v>
      </c>
      <c r="AO143">
        <v>4.5</v>
      </c>
      <c r="AQ143" s="2">
        <v>20759</v>
      </c>
      <c r="AR143">
        <v>44.93</v>
      </c>
      <c r="AT143" s="2">
        <v>25872</v>
      </c>
      <c r="AU143">
        <v>14.9</v>
      </c>
      <c r="AW143" s="2">
        <v>25142</v>
      </c>
      <c r="AX143">
        <v>6.8</v>
      </c>
      <c r="AZ143" s="2">
        <v>19267</v>
      </c>
      <c r="BA143">
        <v>0</v>
      </c>
    </row>
    <row r="144" spans="1:53" x14ac:dyDescent="0.25">
      <c r="A144" s="2">
        <v>28824</v>
      </c>
      <c r="B144">
        <v>359</v>
      </c>
      <c r="D144" s="2">
        <v>21884</v>
      </c>
      <c r="E144">
        <v>39.9</v>
      </c>
      <c r="G144" s="2">
        <v>21884</v>
      </c>
      <c r="H144">
        <v>51.1</v>
      </c>
      <c r="J144" s="2">
        <v>25902</v>
      </c>
      <c r="K144">
        <v>926</v>
      </c>
      <c r="M144" s="2">
        <v>26998</v>
      </c>
      <c r="N144">
        <v>6.6920000000000002</v>
      </c>
      <c r="P144" s="2">
        <v>26998</v>
      </c>
      <c r="Q144">
        <v>10.029999999999999</v>
      </c>
      <c r="S144" s="2">
        <v>25902</v>
      </c>
      <c r="T144">
        <v>621.1</v>
      </c>
      <c r="V144" s="2">
        <v>18962</v>
      </c>
      <c r="W144">
        <v>48147</v>
      </c>
      <c r="Y144" s="2">
        <v>25902</v>
      </c>
      <c r="Z144">
        <v>6.8</v>
      </c>
      <c r="AB144" s="2">
        <v>18962</v>
      </c>
      <c r="AC144">
        <v>1.28</v>
      </c>
      <c r="AE144" s="2">
        <v>22615</v>
      </c>
      <c r="AF144">
        <v>6.7</v>
      </c>
      <c r="AH144" s="2">
        <v>22615</v>
      </c>
      <c r="AI144">
        <v>17</v>
      </c>
      <c r="AK144" s="2">
        <v>25902</v>
      </c>
      <c r="AL144">
        <v>1.478</v>
      </c>
      <c r="AN144" s="2">
        <v>22615</v>
      </c>
      <c r="AO144">
        <v>4.5</v>
      </c>
      <c r="AQ144" s="2">
        <v>20789</v>
      </c>
      <c r="AR144">
        <v>45.4</v>
      </c>
      <c r="AT144" s="2">
        <v>25902</v>
      </c>
      <c r="AU144">
        <v>14.83</v>
      </c>
      <c r="AW144" s="2">
        <v>25172</v>
      </c>
      <c r="AX144">
        <v>6.8</v>
      </c>
      <c r="AZ144" s="2">
        <v>19298</v>
      </c>
      <c r="BA144">
        <v>0</v>
      </c>
    </row>
    <row r="145" spans="1:53" x14ac:dyDescent="0.25">
      <c r="A145" s="2">
        <v>28853</v>
      </c>
      <c r="B145">
        <v>358</v>
      </c>
      <c r="D145" s="2">
        <v>21915</v>
      </c>
      <c r="E145">
        <v>40.299999999999997</v>
      </c>
      <c r="G145" s="2">
        <v>21915</v>
      </c>
      <c r="H145">
        <v>62.8</v>
      </c>
      <c r="J145" s="2">
        <v>25933</v>
      </c>
      <c r="K145">
        <v>1108</v>
      </c>
      <c r="M145" s="2">
        <v>27029</v>
      </c>
      <c r="N145">
        <v>6.9020000000000001</v>
      </c>
      <c r="P145" s="2">
        <v>27029</v>
      </c>
      <c r="Q145">
        <v>9.9499999999999993</v>
      </c>
      <c r="S145" s="2">
        <v>25933</v>
      </c>
      <c r="T145">
        <v>626.5</v>
      </c>
      <c r="V145" s="2">
        <v>18993</v>
      </c>
      <c r="W145">
        <v>48314</v>
      </c>
      <c r="Y145" s="2">
        <v>25933</v>
      </c>
      <c r="Z145">
        <v>6.9</v>
      </c>
      <c r="AB145" s="2">
        <v>18993</v>
      </c>
      <c r="AC145">
        <v>0.16</v>
      </c>
      <c r="AE145" s="2">
        <v>22646</v>
      </c>
      <c r="AF145">
        <v>7.5</v>
      </c>
      <c r="AH145" s="2">
        <v>22646</v>
      </c>
      <c r="AI145">
        <v>15.8</v>
      </c>
      <c r="AK145" s="2">
        <v>25933</v>
      </c>
      <c r="AL145">
        <v>1.4279999999999999</v>
      </c>
      <c r="AN145" s="2">
        <v>22646</v>
      </c>
      <c r="AO145">
        <v>4.5</v>
      </c>
      <c r="AQ145" s="2">
        <v>20820</v>
      </c>
      <c r="AR145">
        <v>45.45</v>
      </c>
      <c r="AT145" s="2">
        <v>25933</v>
      </c>
      <c r="AU145">
        <v>14.79</v>
      </c>
      <c r="AW145" s="2">
        <v>25203</v>
      </c>
      <c r="AX145">
        <v>6.7</v>
      </c>
      <c r="AZ145" s="2">
        <v>19328</v>
      </c>
      <c r="BA145">
        <v>0</v>
      </c>
    </row>
    <row r="146" spans="1:53" x14ac:dyDescent="0.25">
      <c r="A146" s="2">
        <v>28886</v>
      </c>
      <c r="B146">
        <v>342</v>
      </c>
      <c r="D146" s="2">
        <v>21946</v>
      </c>
      <c r="E146">
        <v>40.6</v>
      </c>
      <c r="G146" s="2">
        <v>21946</v>
      </c>
      <c r="H146">
        <v>65.400000000000006</v>
      </c>
      <c r="J146" s="2">
        <v>25964</v>
      </c>
      <c r="K146">
        <v>1004</v>
      </c>
      <c r="M146" s="2">
        <v>27060</v>
      </c>
      <c r="N146">
        <v>7.0019999999999998</v>
      </c>
      <c r="P146" s="2">
        <v>27060</v>
      </c>
      <c r="Q146">
        <v>9.65</v>
      </c>
      <c r="S146" s="2">
        <v>25964</v>
      </c>
      <c r="T146">
        <v>632.9</v>
      </c>
      <c r="V146" s="2">
        <v>19024</v>
      </c>
      <c r="W146">
        <v>48296</v>
      </c>
      <c r="Y146" s="2">
        <v>25964</v>
      </c>
      <c r="Z146">
        <v>7.5</v>
      </c>
      <c r="AB146" s="2">
        <v>19024</v>
      </c>
      <c r="AC146">
        <v>0.94</v>
      </c>
      <c r="AE146" s="2">
        <v>22677</v>
      </c>
      <c r="AF146">
        <v>9.9</v>
      </c>
      <c r="AH146" s="2">
        <v>22677</v>
      </c>
      <c r="AI146">
        <v>15.3</v>
      </c>
      <c r="AK146" s="2">
        <v>25964</v>
      </c>
      <c r="AL146">
        <v>1.423</v>
      </c>
      <c r="AN146" s="2">
        <v>22677</v>
      </c>
      <c r="AO146">
        <v>4.5</v>
      </c>
      <c r="AQ146" s="2">
        <v>20851</v>
      </c>
      <c r="AR146">
        <v>45.7</v>
      </c>
      <c r="AT146" s="2">
        <v>25964</v>
      </c>
      <c r="AU146">
        <v>14.93</v>
      </c>
      <c r="AW146" s="2">
        <v>25234</v>
      </c>
      <c r="AX146">
        <v>6.7</v>
      </c>
      <c r="AZ146" s="2">
        <v>19359</v>
      </c>
      <c r="BA146">
        <v>0</v>
      </c>
    </row>
    <row r="147" spans="1:53" x14ac:dyDescent="0.25">
      <c r="A147" s="2">
        <v>28914</v>
      </c>
      <c r="B147">
        <v>360</v>
      </c>
      <c r="D147" s="2">
        <v>21975</v>
      </c>
      <c r="E147">
        <v>40.299999999999997</v>
      </c>
      <c r="G147" s="2">
        <v>21975</v>
      </c>
      <c r="H147">
        <v>52.5</v>
      </c>
      <c r="J147" s="2">
        <v>25992</v>
      </c>
      <c r="K147">
        <v>1009</v>
      </c>
      <c r="M147" s="2">
        <v>27088</v>
      </c>
      <c r="N147">
        <v>7.0119999999999996</v>
      </c>
      <c r="P147" s="2">
        <v>27088</v>
      </c>
      <c r="Q147">
        <v>8.9700000000000006</v>
      </c>
      <c r="S147" s="2">
        <v>25992</v>
      </c>
      <c r="T147">
        <v>641</v>
      </c>
      <c r="V147" s="2">
        <v>19053</v>
      </c>
      <c r="W147">
        <v>48522</v>
      </c>
      <c r="Y147" s="2">
        <v>25992</v>
      </c>
      <c r="Z147">
        <v>7.3</v>
      </c>
      <c r="AB147" s="2">
        <v>19053</v>
      </c>
      <c r="AC147">
        <v>0.93</v>
      </c>
      <c r="AE147" s="2">
        <v>22705</v>
      </c>
      <c r="AF147">
        <v>9.3000000000000007</v>
      </c>
      <c r="AH147" s="2">
        <v>22705</v>
      </c>
      <c r="AI147">
        <v>16</v>
      </c>
      <c r="AK147" s="2">
        <v>25992</v>
      </c>
      <c r="AL147">
        <v>1.4179999999999999</v>
      </c>
      <c r="AN147" s="2">
        <v>22705</v>
      </c>
      <c r="AO147">
        <v>4.5</v>
      </c>
      <c r="AQ147" s="2">
        <v>20879</v>
      </c>
      <c r="AR147">
        <v>46.04</v>
      </c>
      <c r="AT147" s="2">
        <v>25992</v>
      </c>
      <c r="AU147">
        <v>14.94</v>
      </c>
      <c r="AW147" s="2">
        <v>25262</v>
      </c>
      <c r="AX147">
        <v>6</v>
      </c>
      <c r="AZ147" s="2">
        <v>19390</v>
      </c>
      <c r="BA147">
        <v>0</v>
      </c>
    </row>
    <row r="148" spans="1:53" x14ac:dyDescent="0.25">
      <c r="A148" s="2">
        <v>28944</v>
      </c>
      <c r="B148">
        <v>360</v>
      </c>
      <c r="D148" s="2">
        <v>22006</v>
      </c>
      <c r="E148">
        <v>40</v>
      </c>
      <c r="G148" s="2">
        <v>22006</v>
      </c>
      <c r="H148">
        <v>52.2</v>
      </c>
      <c r="J148" s="2">
        <v>26023</v>
      </c>
      <c r="K148">
        <v>1078</v>
      </c>
      <c r="M148" s="2">
        <v>27117</v>
      </c>
      <c r="N148">
        <v>7.4119999999999999</v>
      </c>
      <c r="P148" s="2">
        <v>27119</v>
      </c>
      <c r="Q148">
        <v>9.35</v>
      </c>
      <c r="S148" s="2">
        <v>26023</v>
      </c>
      <c r="T148">
        <v>649.9</v>
      </c>
      <c r="V148" s="2">
        <v>19084</v>
      </c>
      <c r="W148">
        <v>48504</v>
      </c>
      <c r="Y148" s="2">
        <v>26023</v>
      </c>
      <c r="Z148">
        <v>7.3</v>
      </c>
      <c r="AB148" s="2">
        <v>19084</v>
      </c>
      <c r="AC148">
        <v>0.78</v>
      </c>
      <c r="AE148" s="2">
        <v>22736</v>
      </c>
      <c r="AF148">
        <v>9.1</v>
      </c>
      <c r="AH148" s="2">
        <v>22736</v>
      </c>
      <c r="AI148">
        <v>15</v>
      </c>
      <c r="AK148" s="2">
        <v>26023</v>
      </c>
      <c r="AL148">
        <v>1.421</v>
      </c>
      <c r="AN148" s="2">
        <v>22736</v>
      </c>
      <c r="AO148">
        <v>4.5</v>
      </c>
      <c r="AQ148" s="2">
        <v>20910</v>
      </c>
      <c r="AR148">
        <v>46.25</v>
      </c>
      <c r="AT148" s="2">
        <v>26023</v>
      </c>
      <c r="AU148">
        <v>14.93</v>
      </c>
      <c r="AW148" s="2">
        <v>25293</v>
      </c>
      <c r="AX148">
        <v>7.3</v>
      </c>
      <c r="AZ148" s="2">
        <v>19418</v>
      </c>
      <c r="BA148">
        <v>0</v>
      </c>
    </row>
    <row r="149" spans="1:53" x14ac:dyDescent="0.25">
      <c r="A149" s="2">
        <v>28975</v>
      </c>
      <c r="B149">
        <v>357</v>
      </c>
      <c r="D149" s="2">
        <v>22036</v>
      </c>
      <c r="E149">
        <v>40</v>
      </c>
      <c r="G149" s="2">
        <v>22036</v>
      </c>
      <c r="H149">
        <v>52</v>
      </c>
      <c r="J149" s="2">
        <v>26053</v>
      </c>
      <c r="K149">
        <v>1134</v>
      </c>
      <c r="M149" s="2">
        <v>27149</v>
      </c>
      <c r="N149">
        <v>7.6619999999999999</v>
      </c>
      <c r="P149" s="2">
        <v>27149</v>
      </c>
      <c r="Q149">
        <v>10.51</v>
      </c>
      <c r="S149" s="2">
        <v>26053</v>
      </c>
      <c r="T149">
        <v>658.4</v>
      </c>
      <c r="V149" s="2">
        <v>19114</v>
      </c>
      <c r="W149">
        <v>48620</v>
      </c>
      <c r="Y149" s="2">
        <v>26053</v>
      </c>
      <c r="Z149">
        <v>6.4</v>
      </c>
      <c r="AB149" s="2">
        <v>19114</v>
      </c>
      <c r="AC149">
        <v>-0.31</v>
      </c>
      <c r="AE149" s="2">
        <v>22766</v>
      </c>
      <c r="AF149">
        <v>10.1</v>
      </c>
      <c r="AH149" s="2">
        <v>22766</v>
      </c>
      <c r="AI149">
        <v>14.9</v>
      </c>
      <c r="AK149" s="2">
        <v>26053</v>
      </c>
      <c r="AL149">
        <v>1.4179999999999999</v>
      </c>
      <c r="AN149" s="2">
        <v>22766</v>
      </c>
      <c r="AO149">
        <v>4.5</v>
      </c>
      <c r="AQ149" s="2">
        <v>20940</v>
      </c>
      <c r="AR149">
        <v>46.52</v>
      </c>
      <c r="AT149" s="2">
        <v>26053</v>
      </c>
      <c r="AU149">
        <v>14.97</v>
      </c>
      <c r="AW149" s="2">
        <v>25323</v>
      </c>
      <c r="AX149">
        <v>7.2</v>
      </c>
      <c r="AZ149" s="2">
        <v>19449</v>
      </c>
      <c r="BA149">
        <v>0</v>
      </c>
    </row>
    <row r="150" spans="1:53" x14ac:dyDescent="0.25">
      <c r="A150" s="2">
        <v>29006</v>
      </c>
      <c r="B150">
        <v>349</v>
      </c>
      <c r="D150" s="2">
        <v>22067</v>
      </c>
      <c r="E150">
        <v>40.1</v>
      </c>
      <c r="G150" s="2">
        <v>22067</v>
      </c>
      <c r="H150">
        <v>45.8</v>
      </c>
      <c r="J150" s="2">
        <v>26084</v>
      </c>
      <c r="K150">
        <v>1151</v>
      </c>
      <c r="M150" s="2">
        <v>27180</v>
      </c>
      <c r="N150">
        <v>7.5220000000000002</v>
      </c>
      <c r="P150" s="2">
        <v>27180</v>
      </c>
      <c r="Q150">
        <v>11.31</v>
      </c>
      <c r="S150" s="2">
        <v>26084</v>
      </c>
      <c r="T150">
        <v>666.7</v>
      </c>
      <c r="V150" s="2">
        <v>19145</v>
      </c>
      <c r="W150">
        <v>48642</v>
      </c>
      <c r="Y150" s="2">
        <v>26084</v>
      </c>
      <c r="Z150">
        <v>7.5</v>
      </c>
      <c r="AB150" s="2">
        <v>19145</v>
      </c>
      <c r="AC150">
        <v>-0.93</v>
      </c>
      <c r="AE150" s="2">
        <v>22797</v>
      </c>
      <c r="AF150">
        <v>8.6999999999999993</v>
      </c>
      <c r="AH150" s="2">
        <v>22797</v>
      </c>
      <c r="AI150">
        <v>15.5</v>
      </c>
      <c r="AK150" s="2">
        <v>26084</v>
      </c>
      <c r="AL150">
        <v>1.417</v>
      </c>
      <c r="AN150" s="2">
        <v>22797</v>
      </c>
      <c r="AO150">
        <v>4.5</v>
      </c>
      <c r="AQ150" s="2">
        <v>20971</v>
      </c>
      <c r="AR150">
        <v>46.84</v>
      </c>
      <c r="AT150" s="2">
        <v>26084</v>
      </c>
      <c r="AU150">
        <v>14.94</v>
      </c>
      <c r="AW150" s="2">
        <v>25354</v>
      </c>
      <c r="AX150">
        <v>7.9</v>
      </c>
      <c r="AZ150" s="2">
        <v>19479</v>
      </c>
      <c r="BA150">
        <v>0</v>
      </c>
    </row>
    <row r="151" spans="1:53" x14ac:dyDescent="0.25">
      <c r="A151" s="2">
        <v>29035</v>
      </c>
      <c r="B151">
        <v>369</v>
      </c>
      <c r="D151" s="2">
        <v>22097</v>
      </c>
      <c r="E151">
        <v>39.9</v>
      </c>
      <c r="G151" s="2">
        <v>22097</v>
      </c>
      <c r="H151">
        <v>49.2</v>
      </c>
      <c r="J151" s="2">
        <v>26114</v>
      </c>
      <c r="K151">
        <v>1159</v>
      </c>
      <c r="M151" s="2">
        <v>27208</v>
      </c>
      <c r="N151">
        <v>7.6420000000000003</v>
      </c>
      <c r="P151" s="2">
        <v>27210</v>
      </c>
      <c r="Q151">
        <v>11.93</v>
      </c>
      <c r="S151" s="2">
        <v>26114</v>
      </c>
      <c r="T151">
        <v>673</v>
      </c>
      <c r="V151" s="2">
        <v>19175</v>
      </c>
      <c r="W151">
        <v>48282</v>
      </c>
      <c r="Y151" s="2">
        <v>26114</v>
      </c>
      <c r="Z151">
        <v>9.4</v>
      </c>
      <c r="AB151" s="2">
        <v>19175</v>
      </c>
      <c r="AC151">
        <v>-1.4</v>
      </c>
      <c r="AE151" s="2">
        <v>22827</v>
      </c>
      <c r="AF151">
        <v>6.4</v>
      </c>
      <c r="AH151" s="2">
        <v>22827</v>
      </c>
      <c r="AI151">
        <v>15.1</v>
      </c>
      <c r="AK151" s="2">
        <v>26114</v>
      </c>
      <c r="AL151">
        <v>1.4</v>
      </c>
      <c r="AN151" s="2">
        <v>22827</v>
      </c>
      <c r="AO151">
        <v>4.5</v>
      </c>
      <c r="AQ151" s="2">
        <v>21001</v>
      </c>
      <c r="AR151">
        <v>47</v>
      </c>
      <c r="AT151" s="2">
        <v>26114</v>
      </c>
      <c r="AU151">
        <v>14.7</v>
      </c>
      <c r="AW151" s="2">
        <v>25384</v>
      </c>
      <c r="AX151">
        <v>7.2</v>
      </c>
      <c r="AZ151" s="2">
        <v>19510</v>
      </c>
      <c r="BA151">
        <v>0</v>
      </c>
    </row>
    <row r="152" spans="1:53" x14ac:dyDescent="0.25">
      <c r="A152" s="2">
        <v>29067</v>
      </c>
      <c r="B152">
        <v>386</v>
      </c>
      <c r="D152" s="2">
        <v>22128</v>
      </c>
      <c r="E152">
        <v>39.9</v>
      </c>
      <c r="G152" s="2">
        <v>22128</v>
      </c>
      <c r="H152">
        <v>45.7</v>
      </c>
      <c r="J152" s="2">
        <v>26145</v>
      </c>
      <c r="K152">
        <v>1148</v>
      </c>
      <c r="M152" s="2">
        <v>27241</v>
      </c>
      <c r="N152">
        <v>7.8920000000000003</v>
      </c>
      <c r="P152" s="2">
        <v>27241</v>
      </c>
      <c r="Q152">
        <v>12.92</v>
      </c>
      <c r="S152" s="2">
        <v>26145</v>
      </c>
      <c r="T152">
        <v>679.6</v>
      </c>
      <c r="V152" s="2">
        <v>19206</v>
      </c>
      <c r="W152">
        <v>48143</v>
      </c>
      <c r="Y152" s="2">
        <v>26145</v>
      </c>
      <c r="Z152">
        <v>7.4</v>
      </c>
      <c r="AB152" s="2">
        <v>19206</v>
      </c>
      <c r="AC152">
        <v>-1.43</v>
      </c>
      <c r="AE152" s="2">
        <v>22858</v>
      </c>
      <c r="AF152">
        <v>7.8</v>
      </c>
      <c r="AH152" s="2">
        <v>22858</v>
      </c>
      <c r="AI152">
        <v>14.6</v>
      </c>
      <c r="AK152" s="2">
        <v>26145</v>
      </c>
      <c r="AL152">
        <v>1.421</v>
      </c>
      <c r="AN152" s="2">
        <v>22858</v>
      </c>
      <c r="AO152">
        <v>4.5</v>
      </c>
      <c r="AQ152" s="2">
        <v>21032</v>
      </c>
      <c r="AR152">
        <v>47.37</v>
      </c>
      <c r="AT152" s="2">
        <v>26145</v>
      </c>
      <c r="AU152">
        <v>14.97</v>
      </c>
      <c r="AW152" s="2">
        <v>25415</v>
      </c>
      <c r="AX152">
        <v>7.1</v>
      </c>
      <c r="AZ152" s="2">
        <v>19540</v>
      </c>
      <c r="BA152">
        <v>0</v>
      </c>
    </row>
    <row r="153" spans="1:53" x14ac:dyDescent="0.25">
      <c r="A153" s="2">
        <v>29098</v>
      </c>
      <c r="B153">
        <v>389</v>
      </c>
      <c r="D153" s="2">
        <v>22159</v>
      </c>
      <c r="E153">
        <v>39.700000000000003</v>
      </c>
      <c r="G153" s="2">
        <v>22159</v>
      </c>
      <c r="H153">
        <v>55.6</v>
      </c>
      <c r="J153" s="2">
        <v>26176</v>
      </c>
      <c r="K153">
        <v>1174</v>
      </c>
      <c r="M153" s="2">
        <v>27271</v>
      </c>
      <c r="N153">
        <v>8.1120000000000001</v>
      </c>
      <c r="P153" s="2">
        <v>27272</v>
      </c>
      <c r="Q153">
        <v>12.01</v>
      </c>
      <c r="S153" s="2">
        <v>26176</v>
      </c>
      <c r="T153">
        <v>685.5</v>
      </c>
      <c r="V153" s="2">
        <v>19237</v>
      </c>
      <c r="W153">
        <v>48924</v>
      </c>
      <c r="Y153" s="2">
        <v>26176</v>
      </c>
      <c r="Z153">
        <v>7.5</v>
      </c>
      <c r="AB153" s="2">
        <v>19237</v>
      </c>
      <c r="AC153">
        <v>5.92</v>
      </c>
      <c r="AE153" s="2">
        <v>22889</v>
      </c>
      <c r="AF153">
        <v>6.4</v>
      </c>
      <c r="AH153" s="2">
        <v>22889</v>
      </c>
      <c r="AI153">
        <v>14.5</v>
      </c>
      <c r="AK153" s="2">
        <v>26176</v>
      </c>
      <c r="AL153">
        <v>1.4219999999999999</v>
      </c>
      <c r="AN153" s="2">
        <v>22889</v>
      </c>
      <c r="AO153">
        <v>4.5</v>
      </c>
      <c r="AQ153" s="2">
        <v>21063</v>
      </c>
      <c r="AR153">
        <v>47.65</v>
      </c>
      <c r="AT153" s="2">
        <v>26176</v>
      </c>
      <c r="AU153">
        <v>15.01</v>
      </c>
      <c r="AW153" s="2">
        <v>25446</v>
      </c>
      <c r="AX153">
        <v>7.8</v>
      </c>
      <c r="AZ153" s="2">
        <v>19571</v>
      </c>
      <c r="BA153">
        <v>1</v>
      </c>
    </row>
    <row r="154" spans="1:53" x14ac:dyDescent="0.25">
      <c r="A154" s="2">
        <v>29126</v>
      </c>
      <c r="B154">
        <v>390</v>
      </c>
      <c r="D154" s="2">
        <v>22189</v>
      </c>
      <c r="E154">
        <v>39.4</v>
      </c>
      <c r="G154" s="2">
        <v>22189</v>
      </c>
      <c r="H154">
        <v>50.5</v>
      </c>
      <c r="J154" s="2">
        <v>26206</v>
      </c>
      <c r="K154">
        <v>1155</v>
      </c>
      <c r="M154" s="2">
        <v>27302</v>
      </c>
      <c r="N154">
        <v>7.9420000000000002</v>
      </c>
      <c r="P154" s="2">
        <v>27302</v>
      </c>
      <c r="Q154">
        <v>11.34</v>
      </c>
      <c r="S154" s="2">
        <v>26206</v>
      </c>
      <c r="T154">
        <v>692.5</v>
      </c>
      <c r="V154" s="2">
        <v>19267</v>
      </c>
      <c r="W154">
        <v>49320</v>
      </c>
      <c r="Y154" s="2">
        <v>26206</v>
      </c>
      <c r="Z154">
        <v>7.9</v>
      </c>
      <c r="AB154" s="2">
        <v>19267</v>
      </c>
      <c r="AC154">
        <v>9.06</v>
      </c>
      <c r="AE154" s="2">
        <v>22919</v>
      </c>
      <c r="AF154">
        <v>6.4</v>
      </c>
      <c r="AH154" s="2">
        <v>22919</v>
      </c>
      <c r="AI154">
        <v>14.1</v>
      </c>
      <c r="AK154" s="2">
        <v>26206</v>
      </c>
      <c r="AL154">
        <v>1.4119999999999999</v>
      </c>
      <c r="AN154" s="2">
        <v>22919</v>
      </c>
      <c r="AO154">
        <v>4.5</v>
      </c>
      <c r="AQ154" s="2">
        <v>21093</v>
      </c>
      <c r="AR154">
        <v>47.74</v>
      </c>
      <c r="AT154" s="2">
        <v>26206</v>
      </c>
      <c r="AU154">
        <v>15.06</v>
      </c>
      <c r="AW154" s="2">
        <v>25476</v>
      </c>
      <c r="AX154">
        <v>7.7</v>
      </c>
      <c r="AZ154" s="2">
        <v>19602</v>
      </c>
      <c r="BA154">
        <v>1</v>
      </c>
    </row>
    <row r="155" spans="1:53" x14ac:dyDescent="0.25">
      <c r="A155" s="2">
        <v>29159</v>
      </c>
      <c r="B155">
        <v>398</v>
      </c>
      <c r="D155" s="2">
        <v>22220</v>
      </c>
      <c r="E155">
        <v>39.700000000000003</v>
      </c>
      <c r="G155" s="2">
        <v>22220</v>
      </c>
      <c r="H155">
        <v>50.1</v>
      </c>
      <c r="J155" s="2">
        <v>26237</v>
      </c>
      <c r="K155">
        <v>1212</v>
      </c>
      <c r="M155" s="2">
        <v>27333</v>
      </c>
      <c r="N155">
        <v>7.7919999999999998</v>
      </c>
      <c r="P155" s="2">
        <v>27333</v>
      </c>
      <c r="Q155">
        <v>10.06</v>
      </c>
      <c r="S155" s="2">
        <v>26237</v>
      </c>
      <c r="T155">
        <v>698.4</v>
      </c>
      <c r="V155" s="2">
        <v>19298</v>
      </c>
      <c r="W155">
        <v>49597</v>
      </c>
      <c r="Y155" s="2">
        <v>26237</v>
      </c>
      <c r="Z155">
        <v>8.1999999999999993</v>
      </c>
      <c r="AB155" s="2">
        <v>19298</v>
      </c>
      <c r="AC155">
        <v>10.35</v>
      </c>
      <c r="AE155" s="2">
        <v>22950</v>
      </c>
      <c r="AF155">
        <v>5.5</v>
      </c>
      <c r="AH155" s="2">
        <v>22950</v>
      </c>
      <c r="AI155">
        <v>14.1</v>
      </c>
      <c r="AK155" s="2">
        <v>26237</v>
      </c>
      <c r="AL155">
        <v>1.4119999999999999</v>
      </c>
      <c r="AN155" s="2">
        <v>22950</v>
      </c>
      <c r="AO155">
        <v>4.5</v>
      </c>
      <c r="AQ155" s="2">
        <v>21124</v>
      </c>
      <c r="AR155">
        <v>47.88</v>
      </c>
      <c r="AT155" s="2">
        <v>26237</v>
      </c>
      <c r="AU155">
        <v>15.12</v>
      </c>
      <c r="AW155" s="2">
        <v>25507</v>
      </c>
      <c r="AX155">
        <v>7</v>
      </c>
      <c r="AZ155" s="2">
        <v>19632</v>
      </c>
      <c r="BA155">
        <v>1</v>
      </c>
    </row>
    <row r="156" spans="1:53" x14ac:dyDescent="0.25">
      <c r="A156" s="2">
        <v>29189</v>
      </c>
      <c r="B156">
        <v>416</v>
      </c>
      <c r="D156" s="2">
        <v>22250</v>
      </c>
      <c r="E156">
        <v>39.299999999999997</v>
      </c>
      <c r="G156" s="2">
        <v>22250</v>
      </c>
      <c r="H156">
        <v>48.2</v>
      </c>
      <c r="J156" s="2">
        <v>26267</v>
      </c>
      <c r="K156">
        <v>1225</v>
      </c>
      <c r="M156" s="2">
        <v>27362</v>
      </c>
      <c r="N156">
        <v>7.6420000000000003</v>
      </c>
      <c r="P156" s="2">
        <v>27363</v>
      </c>
      <c r="Q156">
        <v>9.4499999999999993</v>
      </c>
      <c r="S156" s="2">
        <v>26267</v>
      </c>
      <c r="T156">
        <v>704.6</v>
      </c>
      <c r="V156" s="2">
        <v>19328</v>
      </c>
      <c r="W156">
        <v>49816</v>
      </c>
      <c r="Y156" s="2">
        <v>26267</v>
      </c>
      <c r="Z156">
        <v>8.6999999999999993</v>
      </c>
      <c r="AB156" s="2">
        <v>19328</v>
      </c>
      <c r="AC156">
        <v>11.69</v>
      </c>
      <c r="AE156" s="2">
        <v>22980</v>
      </c>
      <c r="AF156">
        <v>5.7</v>
      </c>
      <c r="AH156" s="2">
        <v>22980</v>
      </c>
      <c r="AI156">
        <v>13.3</v>
      </c>
      <c r="AK156" s="2">
        <v>26267</v>
      </c>
      <c r="AL156">
        <v>1.3860000000000001</v>
      </c>
      <c r="AN156" s="2">
        <v>22980</v>
      </c>
      <c r="AO156">
        <v>4.5</v>
      </c>
      <c r="AQ156" s="2">
        <v>21154</v>
      </c>
      <c r="AR156">
        <v>47.96</v>
      </c>
      <c r="AT156" s="2">
        <v>26267</v>
      </c>
      <c r="AU156">
        <v>15.19</v>
      </c>
      <c r="AW156" s="2">
        <v>25537</v>
      </c>
      <c r="AX156">
        <v>6.9</v>
      </c>
      <c r="AZ156" s="2">
        <v>19663</v>
      </c>
      <c r="BA156">
        <v>1</v>
      </c>
    </row>
    <row r="157" spans="1:53" x14ac:dyDescent="0.25">
      <c r="A157" s="2">
        <v>29220</v>
      </c>
      <c r="B157">
        <v>428</v>
      </c>
      <c r="D157" s="2">
        <v>22281</v>
      </c>
      <c r="E157">
        <v>38.4</v>
      </c>
      <c r="G157" s="2">
        <v>22281</v>
      </c>
      <c r="H157">
        <v>47.5</v>
      </c>
      <c r="J157" s="2">
        <v>26298</v>
      </c>
      <c r="K157">
        <v>1302</v>
      </c>
      <c r="M157" s="2">
        <v>27394</v>
      </c>
      <c r="N157">
        <v>7.4020000000000001</v>
      </c>
      <c r="P157" s="2">
        <v>27394</v>
      </c>
      <c r="Q157">
        <v>8.5299999999999994</v>
      </c>
      <c r="S157" s="2">
        <v>26298</v>
      </c>
      <c r="T157">
        <v>710.3</v>
      </c>
      <c r="V157" s="2">
        <v>19359</v>
      </c>
      <c r="W157">
        <v>50166</v>
      </c>
      <c r="Y157" s="2">
        <v>26298</v>
      </c>
      <c r="Z157">
        <v>8.8000000000000007</v>
      </c>
      <c r="AB157" s="2">
        <v>19359</v>
      </c>
      <c r="AC157">
        <v>11.62</v>
      </c>
      <c r="AE157" s="2">
        <v>23011</v>
      </c>
      <c r="AF157">
        <v>3.4</v>
      </c>
      <c r="AH157" s="2">
        <v>23011</v>
      </c>
      <c r="AI157">
        <v>13.6</v>
      </c>
      <c r="AK157" s="2">
        <v>26298</v>
      </c>
      <c r="AL157">
        <v>1.3780000000000001</v>
      </c>
      <c r="AN157" s="2">
        <v>23011</v>
      </c>
      <c r="AO157">
        <v>4.5</v>
      </c>
      <c r="AQ157" s="2">
        <v>21185</v>
      </c>
      <c r="AR157">
        <v>48.08</v>
      </c>
      <c r="AT157" s="2">
        <v>26298</v>
      </c>
      <c r="AU157">
        <v>15.19</v>
      </c>
      <c r="AW157" s="2">
        <v>25568</v>
      </c>
      <c r="AX157">
        <v>7.6</v>
      </c>
      <c r="AZ157" s="2">
        <v>19693</v>
      </c>
      <c r="BA157">
        <v>1</v>
      </c>
    </row>
    <row r="158" spans="1:53" x14ac:dyDescent="0.25">
      <c r="A158" s="2">
        <v>29251</v>
      </c>
      <c r="B158">
        <v>412</v>
      </c>
      <c r="D158" s="2">
        <v>22312</v>
      </c>
      <c r="E158">
        <v>39.299999999999997</v>
      </c>
      <c r="G158" s="2">
        <v>22312</v>
      </c>
      <c r="H158">
        <v>47.2</v>
      </c>
      <c r="J158" s="2">
        <v>26329</v>
      </c>
      <c r="K158">
        <v>1409</v>
      </c>
      <c r="M158" s="2">
        <v>27425</v>
      </c>
      <c r="N158">
        <v>7.532</v>
      </c>
      <c r="P158" s="2">
        <v>27425</v>
      </c>
      <c r="Q158">
        <v>7.13</v>
      </c>
      <c r="S158" s="2">
        <v>26329</v>
      </c>
      <c r="T158">
        <v>717.7</v>
      </c>
      <c r="V158" s="2">
        <v>19390</v>
      </c>
      <c r="W158">
        <v>50144</v>
      </c>
      <c r="Y158" s="2">
        <v>26329</v>
      </c>
      <c r="Z158">
        <v>8.6</v>
      </c>
      <c r="AB158" s="2">
        <v>19390</v>
      </c>
      <c r="AC158">
        <v>10.71</v>
      </c>
      <c r="AE158" s="2">
        <v>23042</v>
      </c>
      <c r="AF158">
        <v>3.3</v>
      </c>
      <c r="AH158" s="2">
        <v>23042</v>
      </c>
      <c r="AI158">
        <v>13.8</v>
      </c>
      <c r="AK158" s="2">
        <v>26329</v>
      </c>
      <c r="AL158">
        <v>1.369</v>
      </c>
      <c r="AN158" s="2">
        <v>23042</v>
      </c>
      <c r="AO158">
        <v>4.5</v>
      </c>
      <c r="AQ158" s="2">
        <v>21216</v>
      </c>
      <c r="AR158">
        <v>48.29</v>
      </c>
      <c r="AT158" s="2">
        <v>26329</v>
      </c>
      <c r="AU158">
        <v>15.13</v>
      </c>
      <c r="AW158" s="2">
        <v>25599</v>
      </c>
      <c r="AX158">
        <v>8.1999999999999993</v>
      </c>
      <c r="AZ158" s="2">
        <v>19724</v>
      </c>
      <c r="BA158">
        <v>1</v>
      </c>
    </row>
    <row r="159" spans="1:53" x14ac:dyDescent="0.25">
      <c r="A159" s="2">
        <v>29280</v>
      </c>
      <c r="B159">
        <v>409</v>
      </c>
      <c r="D159" s="2">
        <v>22340</v>
      </c>
      <c r="E159">
        <v>39.4</v>
      </c>
      <c r="G159" s="2">
        <v>22340</v>
      </c>
      <c r="H159">
        <v>48.7</v>
      </c>
      <c r="J159" s="2">
        <v>26358</v>
      </c>
      <c r="K159">
        <v>1249</v>
      </c>
      <c r="M159" s="2">
        <v>27453</v>
      </c>
      <c r="N159">
        <v>7.4619999999999997</v>
      </c>
      <c r="P159" s="2">
        <v>27453</v>
      </c>
      <c r="Q159">
        <v>6.24</v>
      </c>
      <c r="S159" s="2">
        <v>26358</v>
      </c>
      <c r="T159">
        <v>725.7</v>
      </c>
      <c r="V159" s="2">
        <v>19418</v>
      </c>
      <c r="W159">
        <v>50339</v>
      </c>
      <c r="Y159" s="2">
        <v>26358</v>
      </c>
      <c r="Z159">
        <v>9.4</v>
      </c>
      <c r="AB159" s="2">
        <v>19418</v>
      </c>
      <c r="AC159">
        <v>10.65</v>
      </c>
      <c r="AE159" s="2">
        <v>23070</v>
      </c>
      <c r="AF159">
        <v>5.0999999999999996</v>
      </c>
      <c r="AH159" s="2">
        <v>23070</v>
      </c>
      <c r="AI159">
        <v>14.1</v>
      </c>
      <c r="AK159" s="2">
        <v>26358</v>
      </c>
      <c r="AL159">
        <v>1.381</v>
      </c>
      <c r="AN159" s="2">
        <v>23070</v>
      </c>
      <c r="AO159">
        <v>4.5</v>
      </c>
      <c r="AQ159" s="2">
        <v>21244</v>
      </c>
      <c r="AR159">
        <v>48.1</v>
      </c>
      <c r="AT159" s="2">
        <v>26358</v>
      </c>
      <c r="AU159">
        <v>15.07</v>
      </c>
      <c r="AW159" s="2">
        <v>25627</v>
      </c>
      <c r="AX159">
        <v>8.1</v>
      </c>
      <c r="AZ159" s="2">
        <v>19755</v>
      </c>
      <c r="BA159">
        <v>1</v>
      </c>
    </row>
    <row r="160" spans="1:53" x14ac:dyDescent="0.25">
      <c r="A160" s="2">
        <v>29311</v>
      </c>
      <c r="B160">
        <v>475</v>
      </c>
      <c r="D160" s="2">
        <v>22371</v>
      </c>
      <c r="E160">
        <v>39.5</v>
      </c>
      <c r="G160" s="2">
        <v>22371</v>
      </c>
      <c r="H160">
        <v>55.2</v>
      </c>
      <c r="J160" s="2">
        <v>26389</v>
      </c>
      <c r="K160">
        <v>1320</v>
      </c>
      <c r="M160" s="2">
        <v>27484</v>
      </c>
      <c r="N160">
        <v>8.0120000000000005</v>
      </c>
      <c r="P160" s="2">
        <v>27484</v>
      </c>
      <c r="Q160">
        <v>5.54</v>
      </c>
      <c r="S160" s="2">
        <v>26389</v>
      </c>
      <c r="T160">
        <v>733.5</v>
      </c>
      <c r="V160" s="2">
        <v>19449</v>
      </c>
      <c r="W160">
        <v>50473</v>
      </c>
      <c r="Y160" s="2">
        <v>26389</v>
      </c>
      <c r="Z160">
        <v>9.5</v>
      </c>
      <c r="AB160" s="2">
        <v>19449</v>
      </c>
      <c r="AC160">
        <v>11.23</v>
      </c>
      <c r="AE160" s="2">
        <v>23101</v>
      </c>
      <c r="AF160">
        <v>3.8</v>
      </c>
      <c r="AH160" s="2">
        <v>23101</v>
      </c>
      <c r="AI160">
        <v>14.5</v>
      </c>
      <c r="AK160" s="2">
        <v>26389</v>
      </c>
      <c r="AL160">
        <v>1.3580000000000001</v>
      </c>
      <c r="AN160" s="2">
        <v>23101</v>
      </c>
      <c r="AO160">
        <v>4.5</v>
      </c>
      <c r="AQ160" s="2">
        <v>21275</v>
      </c>
      <c r="AR160">
        <v>47.77</v>
      </c>
      <c r="AT160" s="2">
        <v>26389</v>
      </c>
      <c r="AU160">
        <v>15.14</v>
      </c>
      <c r="AW160" s="2">
        <v>25658</v>
      </c>
      <c r="AX160">
        <v>8.6999999999999993</v>
      </c>
      <c r="AZ160" s="2">
        <v>19783</v>
      </c>
      <c r="BA160">
        <v>1</v>
      </c>
    </row>
    <row r="161" spans="1:53" x14ac:dyDescent="0.25">
      <c r="A161" s="2">
        <v>29341</v>
      </c>
      <c r="B161">
        <v>563</v>
      </c>
      <c r="D161" s="2">
        <v>22401</v>
      </c>
      <c r="E161">
        <v>39.5</v>
      </c>
      <c r="G161" s="2">
        <v>22401</v>
      </c>
      <c r="H161">
        <v>67.7</v>
      </c>
      <c r="J161" s="2">
        <v>26419</v>
      </c>
      <c r="K161">
        <v>1239</v>
      </c>
      <c r="M161" s="2">
        <v>27514</v>
      </c>
      <c r="N161">
        <v>8.3119999999999994</v>
      </c>
      <c r="P161" s="2">
        <v>27514</v>
      </c>
      <c r="Q161">
        <v>5.49</v>
      </c>
      <c r="S161" s="2">
        <v>26419</v>
      </c>
      <c r="T161">
        <v>738.4</v>
      </c>
      <c r="V161" s="2">
        <v>19479</v>
      </c>
      <c r="W161">
        <v>50435</v>
      </c>
      <c r="Y161" s="2">
        <v>26419</v>
      </c>
      <c r="Z161">
        <v>9.1</v>
      </c>
      <c r="AB161" s="2">
        <v>19479</v>
      </c>
      <c r="AC161">
        <v>12.73</v>
      </c>
      <c r="AE161" s="2">
        <v>23131</v>
      </c>
      <c r="AF161">
        <v>4.5</v>
      </c>
      <c r="AH161" s="2">
        <v>23131</v>
      </c>
      <c r="AI161">
        <v>14.5</v>
      </c>
      <c r="AK161" s="2">
        <v>26419</v>
      </c>
      <c r="AL161">
        <v>1.3559999999999999</v>
      </c>
      <c r="AN161" s="2">
        <v>23131</v>
      </c>
      <c r="AO161">
        <v>4.5</v>
      </c>
      <c r="AQ161" s="2">
        <v>21305</v>
      </c>
      <c r="AR161">
        <v>47.66</v>
      </c>
      <c r="AT161" s="2">
        <v>26419</v>
      </c>
      <c r="AU161">
        <v>15.25</v>
      </c>
      <c r="AW161" s="2">
        <v>25688</v>
      </c>
      <c r="AX161">
        <v>9.3000000000000007</v>
      </c>
      <c r="AZ161" s="2">
        <v>19814</v>
      </c>
      <c r="BA161">
        <v>1</v>
      </c>
    </row>
    <row r="162" spans="1:53" x14ac:dyDescent="0.25">
      <c r="A162" s="2">
        <v>29371</v>
      </c>
      <c r="B162">
        <v>637</v>
      </c>
      <c r="D162" s="2">
        <v>22432</v>
      </c>
      <c r="E162">
        <v>39.700000000000003</v>
      </c>
      <c r="G162" s="2">
        <v>22432</v>
      </c>
      <c r="H162">
        <v>64.8</v>
      </c>
      <c r="J162" s="2">
        <v>26450</v>
      </c>
      <c r="K162">
        <v>1275</v>
      </c>
      <c r="M162" s="2">
        <v>27544</v>
      </c>
      <c r="N162">
        <v>8.0419999999999998</v>
      </c>
      <c r="P162" s="2">
        <v>27545</v>
      </c>
      <c r="Q162">
        <v>5.22</v>
      </c>
      <c r="S162" s="2">
        <v>26450</v>
      </c>
      <c r="T162">
        <v>743.3</v>
      </c>
      <c r="V162" s="2">
        <v>19510</v>
      </c>
      <c r="W162">
        <v>50490</v>
      </c>
      <c r="Y162" s="2">
        <v>26450</v>
      </c>
      <c r="Z162">
        <v>8.9</v>
      </c>
      <c r="AB162" s="2">
        <v>19510</v>
      </c>
      <c r="AC162">
        <v>14.42</v>
      </c>
      <c r="AE162" s="2">
        <v>23162</v>
      </c>
      <c r="AF162">
        <v>4.3</v>
      </c>
      <c r="AH162" s="2">
        <v>23162</v>
      </c>
      <c r="AI162">
        <v>14.5</v>
      </c>
      <c r="AK162" s="2">
        <v>26450</v>
      </c>
      <c r="AL162">
        <v>1.3559999999999999</v>
      </c>
      <c r="AN162" s="2">
        <v>23162</v>
      </c>
      <c r="AO162">
        <v>4.5</v>
      </c>
      <c r="AQ162" s="2">
        <v>21336</v>
      </c>
      <c r="AR162">
        <v>47.62</v>
      </c>
      <c r="AT162" s="2">
        <v>26450</v>
      </c>
      <c r="AU162">
        <v>15.34</v>
      </c>
      <c r="AW162" s="2">
        <v>25719</v>
      </c>
      <c r="AX162">
        <v>9.1999999999999993</v>
      </c>
      <c r="AZ162" s="2">
        <v>19844</v>
      </c>
      <c r="BA162">
        <v>1</v>
      </c>
    </row>
    <row r="163" spans="1:53" x14ac:dyDescent="0.25">
      <c r="A163" s="2">
        <v>29402</v>
      </c>
      <c r="B163">
        <v>627</v>
      </c>
      <c r="D163" s="2">
        <v>22462</v>
      </c>
      <c r="E163">
        <v>40</v>
      </c>
      <c r="G163" s="2">
        <v>22462</v>
      </c>
      <c r="H163">
        <v>64</v>
      </c>
      <c r="J163" s="2">
        <v>26480</v>
      </c>
      <c r="K163">
        <v>1273</v>
      </c>
      <c r="M163" s="2">
        <v>27575</v>
      </c>
      <c r="N163">
        <v>7.9619999999999997</v>
      </c>
      <c r="P163" s="2">
        <v>27575</v>
      </c>
      <c r="Q163">
        <v>5.55</v>
      </c>
      <c r="S163" s="2">
        <v>26480</v>
      </c>
      <c r="T163">
        <v>749.7</v>
      </c>
      <c r="V163" s="2">
        <v>19540</v>
      </c>
      <c r="W163">
        <v>50519</v>
      </c>
      <c r="Y163" s="2">
        <v>26480</v>
      </c>
      <c r="Z163">
        <v>6.9</v>
      </c>
      <c r="AB163" s="2">
        <v>19540</v>
      </c>
      <c r="AC163">
        <v>15.03</v>
      </c>
      <c r="AE163" s="2">
        <v>23192</v>
      </c>
      <c r="AF163">
        <v>5.8</v>
      </c>
      <c r="AH163" s="2">
        <v>23192</v>
      </c>
      <c r="AI163">
        <v>14</v>
      </c>
      <c r="AK163" s="2">
        <v>26480</v>
      </c>
      <c r="AL163">
        <v>1.3519999999999999</v>
      </c>
      <c r="AN163" s="2">
        <v>23192</v>
      </c>
      <c r="AO163">
        <v>4.5</v>
      </c>
      <c r="AQ163" s="2">
        <v>21366</v>
      </c>
      <c r="AR163">
        <v>47.51</v>
      </c>
      <c r="AT163" s="2">
        <v>26480</v>
      </c>
      <c r="AU163">
        <v>15.47</v>
      </c>
      <c r="AW163" s="2">
        <v>25749</v>
      </c>
      <c r="AX163">
        <v>9.1999999999999993</v>
      </c>
      <c r="AZ163" s="2">
        <v>19875</v>
      </c>
      <c r="BA163">
        <v>1</v>
      </c>
    </row>
    <row r="164" spans="1:53" x14ac:dyDescent="0.25">
      <c r="A164" s="2">
        <v>29433</v>
      </c>
      <c r="B164">
        <v>558</v>
      </c>
      <c r="D164" s="2">
        <v>22493</v>
      </c>
      <c r="E164">
        <v>40</v>
      </c>
      <c r="G164" s="2">
        <v>22493</v>
      </c>
      <c r="H164">
        <v>64.5</v>
      </c>
      <c r="J164" s="2">
        <v>26511</v>
      </c>
      <c r="K164">
        <v>1290</v>
      </c>
      <c r="M164" s="2">
        <v>27606</v>
      </c>
      <c r="N164">
        <v>8.202</v>
      </c>
      <c r="P164" s="2">
        <v>27606</v>
      </c>
      <c r="Q164">
        <v>6.1</v>
      </c>
      <c r="S164" s="2">
        <v>26511</v>
      </c>
      <c r="T164">
        <v>759.5</v>
      </c>
      <c r="V164" s="2">
        <v>19571</v>
      </c>
      <c r="W164">
        <v>50536</v>
      </c>
      <c r="Y164" s="2">
        <v>26511</v>
      </c>
      <c r="Z164">
        <v>9</v>
      </c>
      <c r="AB164" s="2">
        <v>19571</v>
      </c>
      <c r="AC164">
        <v>18.329999999999998</v>
      </c>
      <c r="AE164" s="2">
        <v>23223</v>
      </c>
      <c r="AF164">
        <v>7.1</v>
      </c>
      <c r="AH164" s="2">
        <v>23223</v>
      </c>
      <c r="AI164">
        <v>14</v>
      </c>
      <c r="AK164" s="2">
        <v>26511</v>
      </c>
      <c r="AL164">
        <v>1.361</v>
      </c>
      <c r="AN164" s="2">
        <v>23223</v>
      </c>
      <c r="AO164">
        <v>4.5</v>
      </c>
      <c r="AQ164" s="2">
        <v>21397</v>
      </c>
      <c r="AR164">
        <v>47.55</v>
      </c>
      <c r="AT164" s="2">
        <v>26511</v>
      </c>
      <c r="AU164">
        <v>15.43</v>
      </c>
      <c r="AW164" s="2">
        <v>25780</v>
      </c>
      <c r="AX164">
        <v>8.5</v>
      </c>
      <c r="AZ164" s="2">
        <v>19905</v>
      </c>
      <c r="BA164">
        <v>0</v>
      </c>
    </row>
    <row r="165" spans="1:53" x14ac:dyDescent="0.25">
      <c r="A165" s="2">
        <v>29462</v>
      </c>
      <c r="B165">
        <v>502</v>
      </c>
      <c r="D165" s="2">
        <v>22524</v>
      </c>
      <c r="E165">
        <v>40.1</v>
      </c>
      <c r="G165" s="2">
        <v>22524</v>
      </c>
      <c r="H165">
        <v>62.9</v>
      </c>
      <c r="J165" s="2">
        <v>26542</v>
      </c>
      <c r="K165">
        <v>1345</v>
      </c>
      <c r="M165" s="2">
        <v>27635</v>
      </c>
      <c r="N165">
        <v>8.282</v>
      </c>
      <c r="P165" s="2">
        <v>27637</v>
      </c>
      <c r="Q165">
        <v>6.14</v>
      </c>
      <c r="S165" s="2">
        <v>26542</v>
      </c>
      <c r="T165">
        <v>768.7</v>
      </c>
      <c r="V165" s="2">
        <v>19602</v>
      </c>
      <c r="W165">
        <v>50489</v>
      </c>
      <c r="Y165" s="2">
        <v>26542</v>
      </c>
      <c r="Z165">
        <v>9.6</v>
      </c>
      <c r="AB165" s="2">
        <v>19602</v>
      </c>
      <c r="AC165">
        <v>10.57</v>
      </c>
      <c r="AE165" s="2">
        <v>23254</v>
      </c>
      <c r="AF165">
        <v>5.3</v>
      </c>
      <c r="AH165" s="2">
        <v>23254</v>
      </c>
      <c r="AI165">
        <v>13.9</v>
      </c>
      <c r="AK165" s="2">
        <v>26542</v>
      </c>
      <c r="AL165">
        <v>1.3420000000000001</v>
      </c>
      <c r="AN165" s="2">
        <v>23254</v>
      </c>
      <c r="AO165">
        <v>4.5</v>
      </c>
      <c r="AQ165" s="2">
        <v>21428</v>
      </c>
      <c r="AR165">
        <v>47.59</v>
      </c>
      <c r="AT165" s="2">
        <v>26542</v>
      </c>
      <c r="AU165">
        <v>15.41</v>
      </c>
      <c r="AW165" s="2">
        <v>25811</v>
      </c>
      <c r="AX165">
        <v>8.4</v>
      </c>
      <c r="AZ165" s="2">
        <v>19936</v>
      </c>
      <c r="BA165">
        <v>0</v>
      </c>
    </row>
    <row r="166" spans="1:53" x14ac:dyDescent="0.25">
      <c r="A166" s="2">
        <v>29494</v>
      </c>
      <c r="B166">
        <v>463</v>
      </c>
      <c r="D166" s="2">
        <v>22554</v>
      </c>
      <c r="E166">
        <v>39.5</v>
      </c>
      <c r="G166" s="2">
        <v>22554</v>
      </c>
      <c r="H166">
        <v>69.5</v>
      </c>
      <c r="J166" s="2">
        <v>26572</v>
      </c>
      <c r="K166">
        <v>1399</v>
      </c>
      <c r="M166" s="2">
        <v>27667</v>
      </c>
      <c r="N166">
        <v>8.4819999999999993</v>
      </c>
      <c r="P166" s="2">
        <v>27667</v>
      </c>
      <c r="Q166">
        <v>6.24</v>
      </c>
      <c r="S166" s="2">
        <v>26572</v>
      </c>
      <c r="T166">
        <v>778.3</v>
      </c>
      <c r="V166" s="2">
        <v>19632</v>
      </c>
      <c r="W166">
        <v>50368</v>
      </c>
      <c r="Y166" s="2">
        <v>26572</v>
      </c>
      <c r="Z166">
        <v>9.6999999999999993</v>
      </c>
      <c r="AB166" s="2">
        <v>19632</v>
      </c>
      <c r="AC166">
        <v>4.5199999999999996</v>
      </c>
      <c r="AE166" s="2">
        <v>23284</v>
      </c>
      <c r="AF166">
        <v>5</v>
      </c>
      <c r="AH166" s="2">
        <v>23284</v>
      </c>
      <c r="AI166">
        <v>14.2</v>
      </c>
      <c r="AK166" s="2">
        <v>26572</v>
      </c>
      <c r="AL166">
        <v>1.3280000000000001</v>
      </c>
      <c r="AN166" s="2">
        <v>23284</v>
      </c>
      <c r="AO166">
        <v>4.5</v>
      </c>
      <c r="AQ166" s="2">
        <v>21458</v>
      </c>
      <c r="AR166">
        <v>47.71</v>
      </c>
      <c r="AT166" s="2">
        <v>26572</v>
      </c>
      <c r="AU166">
        <v>15.44</v>
      </c>
      <c r="AW166" s="2">
        <v>25841</v>
      </c>
      <c r="AX166">
        <v>7.1</v>
      </c>
      <c r="AZ166" s="2">
        <v>19967</v>
      </c>
      <c r="BA166">
        <v>0</v>
      </c>
    </row>
    <row r="167" spans="1:53" x14ac:dyDescent="0.25">
      <c r="A167" s="2">
        <v>29525</v>
      </c>
      <c r="B167">
        <v>419</v>
      </c>
      <c r="D167" s="2">
        <v>22585</v>
      </c>
      <c r="E167">
        <v>40.299999999999997</v>
      </c>
      <c r="G167" s="2">
        <v>22585</v>
      </c>
      <c r="H167">
        <v>68.3</v>
      </c>
      <c r="J167" s="2">
        <v>26603</v>
      </c>
      <c r="K167">
        <v>1341</v>
      </c>
      <c r="M167" s="2">
        <v>27698</v>
      </c>
      <c r="N167">
        <v>7.9119999999999999</v>
      </c>
      <c r="P167" s="2">
        <v>27698</v>
      </c>
      <c r="Q167">
        <v>5.82</v>
      </c>
      <c r="S167" s="2">
        <v>26603</v>
      </c>
      <c r="T167">
        <v>786.9</v>
      </c>
      <c r="V167" s="2">
        <v>19663</v>
      </c>
      <c r="W167">
        <v>50240</v>
      </c>
      <c r="Y167" s="2">
        <v>26603</v>
      </c>
      <c r="Z167">
        <v>11.9</v>
      </c>
      <c r="AB167" s="2">
        <v>19663</v>
      </c>
      <c r="AC167">
        <v>2.6</v>
      </c>
      <c r="AE167" s="2">
        <v>23315</v>
      </c>
      <c r="AF167">
        <v>5.9</v>
      </c>
      <c r="AH167" s="2">
        <v>23315</v>
      </c>
      <c r="AI167">
        <v>13.9</v>
      </c>
      <c r="AK167" s="2">
        <v>26603</v>
      </c>
      <c r="AL167">
        <v>1.3160000000000001</v>
      </c>
      <c r="AN167" s="2">
        <v>23315</v>
      </c>
      <c r="AO167">
        <v>4.5</v>
      </c>
      <c r="AQ167" s="2">
        <v>21489</v>
      </c>
      <c r="AR167">
        <v>47.82</v>
      </c>
      <c r="AT167" s="2">
        <v>26603</v>
      </c>
      <c r="AU167">
        <v>15.23</v>
      </c>
      <c r="AW167" s="2">
        <v>25872</v>
      </c>
      <c r="AX167">
        <v>7.1</v>
      </c>
      <c r="AZ167" s="2">
        <v>19997</v>
      </c>
      <c r="BA167">
        <v>0</v>
      </c>
    </row>
    <row r="168" spans="1:53" x14ac:dyDescent="0.25">
      <c r="A168" s="2">
        <v>29553</v>
      </c>
      <c r="B168">
        <v>412</v>
      </c>
      <c r="D168" s="2">
        <v>22615</v>
      </c>
      <c r="E168">
        <v>40.700000000000003</v>
      </c>
      <c r="G168" s="2">
        <v>22615</v>
      </c>
      <c r="H168">
        <v>65.099999999999994</v>
      </c>
      <c r="J168" s="2">
        <v>26633</v>
      </c>
      <c r="K168">
        <v>1332</v>
      </c>
      <c r="M168" s="2">
        <v>27726</v>
      </c>
      <c r="N168">
        <v>8.1419999999999995</v>
      </c>
      <c r="P168" s="2">
        <v>27728</v>
      </c>
      <c r="Q168">
        <v>5.22</v>
      </c>
      <c r="S168" s="2">
        <v>26633</v>
      </c>
      <c r="T168">
        <v>793.9</v>
      </c>
      <c r="V168" s="2">
        <v>19693</v>
      </c>
      <c r="W168">
        <v>49908</v>
      </c>
      <c r="Y168" s="2">
        <v>26633</v>
      </c>
      <c r="Z168">
        <v>12.6</v>
      </c>
      <c r="AB168" s="2">
        <v>19693</v>
      </c>
      <c r="AC168">
        <v>-1.8399999999999999</v>
      </c>
      <c r="AE168" s="2">
        <v>23345</v>
      </c>
      <c r="AF168">
        <v>3.4</v>
      </c>
      <c r="AH168" s="2">
        <v>23345</v>
      </c>
      <c r="AI168">
        <v>13.3</v>
      </c>
      <c r="AK168" s="2">
        <v>26633</v>
      </c>
      <c r="AL168">
        <v>1.298</v>
      </c>
      <c r="AN168" s="2">
        <v>23345</v>
      </c>
      <c r="AO168">
        <v>4.5</v>
      </c>
      <c r="AQ168" s="2">
        <v>21519</v>
      </c>
      <c r="AR168">
        <v>47.99</v>
      </c>
      <c r="AT168" s="2">
        <v>26633</v>
      </c>
      <c r="AU168">
        <v>15.21</v>
      </c>
      <c r="AW168" s="2">
        <v>25902</v>
      </c>
      <c r="AX168">
        <v>7</v>
      </c>
      <c r="AZ168" s="2">
        <v>20028</v>
      </c>
      <c r="BA168">
        <v>0</v>
      </c>
    </row>
    <row r="169" spans="1:53" x14ac:dyDescent="0.25">
      <c r="A169" s="2">
        <v>29586</v>
      </c>
      <c r="B169">
        <v>399</v>
      </c>
      <c r="D169" s="2">
        <v>22646</v>
      </c>
      <c r="E169">
        <v>40.4</v>
      </c>
      <c r="G169" s="2">
        <v>22646</v>
      </c>
      <c r="H169">
        <v>73.400000000000006</v>
      </c>
      <c r="J169" s="2">
        <v>26664</v>
      </c>
      <c r="K169">
        <v>1259</v>
      </c>
      <c r="M169" s="2">
        <v>27759</v>
      </c>
      <c r="N169">
        <v>7.7620000000000005</v>
      </c>
      <c r="P169" s="2">
        <v>27759</v>
      </c>
      <c r="Q169">
        <v>5.2</v>
      </c>
      <c r="S169" s="2">
        <v>26664</v>
      </c>
      <c r="T169">
        <v>802.3</v>
      </c>
      <c r="V169" s="2">
        <v>19724</v>
      </c>
      <c r="W169">
        <v>49703</v>
      </c>
      <c r="Y169" s="2">
        <v>26664</v>
      </c>
      <c r="Z169">
        <v>12.3</v>
      </c>
      <c r="AB169" s="2">
        <v>19724</v>
      </c>
      <c r="AC169">
        <v>-4.78</v>
      </c>
      <c r="AE169" s="2">
        <v>23376</v>
      </c>
      <c r="AF169">
        <v>7.3</v>
      </c>
      <c r="AH169" s="2">
        <v>23376</v>
      </c>
      <c r="AI169">
        <v>13.3</v>
      </c>
      <c r="AK169" s="2">
        <v>26664</v>
      </c>
      <c r="AL169">
        <v>1.2829999999999999</v>
      </c>
      <c r="AN169" s="2">
        <v>23376</v>
      </c>
      <c r="AO169">
        <v>4.5</v>
      </c>
      <c r="AQ169" s="2">
        <v>21550</v>
      </c>
      <c r="AR169">
        <v>48.39</v>
      </c>
      <c r="AT169" s="2">
        <v>26664</v>
      </c>
      <c r="AU169">
        <v>15.29</v>
      </c>
      <c r="AW169" s="2">
        <v>25933</v>
      </c>
      <c r="AX169">
        <v>7</v>
      </c>
      <c r="AZ169" s="2">
        <v>20058</v>
      </c>
      <c r="BA169">
        <v>0</v>
      </c>
    </row>
    <row r="170" spans="1:53" x14ac:dyDescent="0.25">
      <c r="A170" s="2">
        <v>29616</v>
      </c>
      <c r="B170">
        <v>419</v>
      </c>
      <c r="D170" s="2">
        <v>22677</v>
      </c>
      <c r="E170">
        <v>40</v>
      </c>
      <c r="G170" s="2">
        <v>22677</v>
      </c>
      <c r="H170">
        <v>59.4</v>
      </c>
      <c r="J170" s="2">
        <v>26695</v>
      </c>
      <c r="K170">
        <v>1431</v>
      </c>
      <c r="M170" s="2">
        <v>27789</v>
      </c>
      <c r="N170">
        <v>7.8019999999999996</v>
      </c>
      <c r="P170" s="2">
        <v>27790</v>
      </c>
      <c r="Q170">
        <v>4.87</v>
      </c>
      <c r="S170" s="2">
        <v>26695</v>
      </c>
      <c r="T170">
        <v>810.3</v>
      </c>
      <c r="V170" s="2">
        <v>19755</v>
      </c>
      <c r="W170">
        <v>49469</v>
      </c>
      <c r="Y170" s="2">
        <v>26695</v>
      </c>
      <c r="Z170">
        <v>11.2</v>
      </c>
      <c r="AB170" s="2">
        <v>19755</v>
      </c>
      <c r="AC170">
        <v>-5.75</v>
      </c>
      <c r="AE170" s="2">
        <v>23407</v>
      </c>
      <c r="AF170">
        <v>7.6</v>
      </c>
      <c r="AH170" s="2">
        <v>23407</v>
      </c>
      <c r="AI170">
        <v>13.5</v>
      </c>
      <c r="AK170" s="2">
        <v>26695</v>
      </c>
      <c r="AL170">
        <v>1.2789999999999999</v>
      </c>
      <c r="AN170" s="2">
        <v>23407</v>
      </c>
      <c r="AO170">
        <v>4.5</v>
      </c>
      <c r="AQ170" s="2">
        <v>21581</v>
      </c>
      <c r="AR170">
        <v>48.96</v>
      </c>
      <c r="AT170" s="2">
        <v>26695</v>
      </c>
      <c r="AU170">
        <v>15.59</v>
      </c>
      <c r="AW170" s="2">
        <v>25964</v>
      </c>
      <c r="AX170">
        <v>6.9</v>
      </c>
      <c r="AZ170" s="2">
        <v>20089</v>
      </c>
      <c r="BA170">
        <v>0</v>
      </c>
    </row>
    <row r="171" spans="1:53" x14ac:dyDescent="0.25">
      <c r="A171" s="2">
        <v>29644</v>
      </c>
      <c r="B171">
        <v>434</v>
      </c>
      <c r="D171" s="2">
        <v>22705</v>
      </c>
      <c r="E171">
        <v>40.4</v>
      </c>
      <c r="G171" s="2">
        <v>22705</v>
      </c>
      <c r="H171">
        <v>61.8</v>
      </c>
      <c r="J171" s="2">
        <v>26723</v>
      </c>
      <c r="K171">
        <v>1341</v>
      </c>
      <c r="M171" s="2">
        <v>27817</v>
      </c>
      <c r="N171">
        <v>7.7720000000000002</v>
      </c>
      <c r="P171" s="2">
        <v>27819</v>
      </c>
      <c r="Q171">
        <v>4.7699999999999996</v>
      </c>
      <c r="S171" s="2">
        <v>26723</v>
      </c>
      <c r="T171">
        <v>814.1</v>
      </c>
      <c r="V171" s="2">
        <v>19783</v>
      </c>
      <c r="W171">
        <v>49382</v>
      </c>
      <c r="Y171" s="2">
        <v>26723</v>
      </c>
      <c r="Z171">
        <v>10.9</v>
      </c>
      <c r="AB171" s="2">
        <v>19783</v>
      </c>
      <c r="AC171">
        <v>-6</v>
      </c>
      <c r="AE171" s="2">
        <v>23436</v>
      </c>
      <c r="AF171">
        <v>5.8</v>
      </c>
      <c r="AH171" s="2">
        <v>23436</v>
      </c>
      <c r="AI171">
        <v>13.2</v>
      </c>
      <c r="AK171" s="2">
        <v>26723</v>
      </c>
      <c r="AL171">
        <v>1.2829999999999999</v>
      </c>
      <c r="AN171" s="2">
        <v>23436</v>
      </c>
      <c r="AO171">
        <v>4.5</v>
      </c>
      <c r="AQ171" s="2">
        <v>21609</v>
      </c>
      <c r="AR171">
        <v>49.51</v>
      </c>
      <c r="AT171" s="2">
        <v>26723</v>
      </c>
      <c r="AU171">
        <v>15.67</v>
      </c>
      <c r="AW171" s="2">
        <v>25992</v>
      </c>
      <c r="AX171">
        <v>6.3</v>
      </c>
      <c r="AZ171" s="2">
        <v>20120</v>
      </c>
      <c r="BA171">
        <v>0</v>
      </c>
    </row>
    <row r="172" spans="1:53" x14ac:dyDescent="0.25">
      <c r="A172" s="2">
        <v>29676</v>
      </c>
      <c r="B172">
        <v>412</v>
      </c>
      <c r="D172" s="2">
        <v>22736</v>
      </c>
      <c r="E172">
        <v>40.6</v>
      </c>
      <c r="G172" s="2">
        <v>22736</v>
      </c>
      <c r="H172">
        <v>60.1</v>
      </c>
      <c r="J172" s="2">
        <v>26754</v>
      </c>
      <c r="K172">
        <v>1237</v>
      </c>
      <c r="M172" s="2">
        <v>27850</v>
      </c>
      <c r="N172">
        <v>7.6619999999999999</v>
      </c>
      <c r="P172" s="2">
        <v>27850</v>
      </c>
      <c r="Q172">
        <v>4.84</v>
      </c>
      <c r="S172" s="2">
        <v>26754</v>
      </c>
      <c r="T172">
        <v>815.3</v>
      </c>
      <c r="V172" s="2">
        <v>19814</v>
      </c>
      <c r="W172">
        <v>49157</v>
      </c>
      <c r="Y172" s="2">
        <v>26754</v>
      </c>
      <c r="Z172">
        <v>10.9</v>
      </c>
      <c r="AB172" s="2">
        <v>19814</v>
      </c>
      <c r="AC172">
        <v>-7.33</v>
      </c>
      <c r="AE172" s="2">
        <v>23467</v>
      </c>
      <c r="AF172">
        <v>5.4</v>
      </c>
      <c r="AH172" s="2">
        <v>23467</v>
      </c>
      <c r="AI172">
        <v>13.5</v>
      </c>
      <c r="AK172" s="2">
        <v>26754</v>
      </c>
      <c r="AL172">
        <v>1.2929999999999999</v>
      </c>
      <c r="AN172" s="2">
        <v>23467</v>
      </c>
      <c r="AO172">
        <v>4.5</v>
      </c>
      <c r="AQ172" s="2">
        <v>21640</v>
      </c>
      <c r="AR172">
        <v>50.01</v>
      </c>
      <c r="AT172" s="2">
        <v>26754</v>
      </c>
      <c r="AU172">
        <v>15.75</v>
      </c>
      <c r="AW172" s="2">
        <v>26023</v>
      </c>
      <c r="AX172">
        <v>5.0999999999999996</v>
      </c>
      <c r="AZ172" s="2">
        <v>20148</v>
      </c>
      <c r="BA172">
        <v>0</v>
      </c>
    </row>
    <row r="173" spans="1:53" x14ac:dyDescent="0.25">
      <c r="A173" s="2">
        <v>29706</v>
      </c>
      <c r="B173">
        <v>436</v>
      </c>
      <c r="D173" s="2">
        <v>22766</v>
      </c>
      <c r="E173">
        <v>40.6</v>
      </c>
      <c r="G173" s="2">
        <v>22766</v>
      </c>
      <c r="H173">
        <v>57.3</v>
      </c>
      <c r="J173" s="2">
        <v>26784</v>
      </c>
      <c r="K173">
        <v>1216</v>
      </c>
      <c r="M173" s="2">
        <v>27880</v>
      </c>
      <c r="N173">
        <v>7.6719999999999997</v>
      </c>
      <c r="P173" s="2">
        <v>27880</v>
      </c>
      <c r="Q173">
        <v>4.82</v>
      </c>
      <c r="S173" s="2">
        <v>26784</v>
      </c>
      <c r="T173">
        <v>819.7</v>
      </c>
      <c r="V173" s="2">
        <v>19844</v>
      </c>
      <c r="W173">
        <v>49179</v>
      </c>
      <c r="Y173" s="2">
        <v>26784</v>
      </c>
      <c r="Z173">
        <v>11.6</v>
      </c>
      <c r="AB173" s="2">
        <v>19844</v>
      </c>
      <c r="AC173">
        <v>-8.26</v>
      </c>
      <c r="AE173" s="2">
        <v>23497</v>
      </c>
      <c r="AF173">
        <v>6.3</v>
      </c>
      <c r="AH173" s="2">
        <v>23497</v>
      </c>
      <c r="AI173">
        <v>12.4</v>
      </c>
      <c r="AK173" s="2">
        <v>26784</v>
      </c>
      <c r="AL173">
        <v>1.304</v>
      </c>
      <c r="AN173" s="2">
        <v>23497</v>
      </c>
      <c r="AO173">
        <v>4.5</v>
      </c>
      <c r="AQ173" s="2">
        <v>21670</v>
      </c>
      <c r="AR173">
        <v>50.46</v>
      </c>
      <c r="AT173" s="2">
        <v>26784</v>
      </c>
      <c r="AU173">
        <v>15.77</v>
      </c>
      <c r="AW173" s="2">
        <v>26053</v>
      </c>
      <c r="AX173">
        <v>4.5</v>
      </c>
      <c r="AZ173" s="2">
        <v>20179</v>
      </c>
      <c r="BA173">
        <v>0</v>
      </c>
    </row>
    <row r="174" spans="1:53" x14ac:dyDescent="0.25">
      <c r="A174" s="2">
        <v>29735</v>
      </c>
      <c r="B174">
        <v>417</v>
      </c>
      <c r="D174" s="2">
        <v>22797</v>
      </c>
      <c r="E174">
        <v>40.6</v>
      </c>
      <c r="G174" s="2">
        <v>22797</v>
      </c>
      <c r="H174">
        <v>53.6</v>
      </c>
      <c r="J174" s="2">
        <v>26815</v>
      </c>
      <c r="K174">
        <v>1220</v>
      </c>
      <c r="M174" s="2">
        <v>27911</v>
      </c>
      <c r="N174">
        <v>7.9619999999999997</v>
      </c>
      <c r="P174" s="2">
        <v>27911</v>
      </c>
      <c r="Q174">
        <v>5.29</v>
      </c>
      <c r="S174" s="2">
        <v>26815</v>
      </c>
      <c r="T174">
        <v>826.8</v>
      </c>
      <c r="V174" s="2">
        <v>19875</v>
      </c>
      <c r="W174">
        <v>48965</v>
      </c>
      <c r="Y174" s="2">
        <v>26815</v>
      </c>
      <c r="Z174">
        <v>12</v>
      </c>
      <c r="AB174" s="2">
        <v>19875</v>
      </c>
      <c r="AC174">
        <v>-8.2200000000000006</v>
      </c>
      <c r="AE174" s="2">
        <v>23528</v>
      </c>
      <c r="AF174">
        <v>7.7</v>
      </c>
      <c r="AH174" s="2">
        <v>23528</v>
      </c>
      <c r="AI174">
        <v>13.6</v>
      </c>
      <c r="AK174" s="2">
        <v>26815</v>
      </c>
      <c r="AL174">
        <v>1.3140000000000001</v>
      </c>
      <c r="AN174" s="2">
        <v>23528</v>
      </c>
      <c r="AO174">
        <v>4.5</v>
      </c>
      <c r="AQ174" s="2">
        <v>21701</v>
      </c>
      <c r="AR174">
        <v>51.01</v>
      </c>
      <c r="AT174" s="2">
        <v>26815</v>
      </c>
      <c r="AU174">
        <v>15.83</v>
      </c>
      <c r="AW174" s="2">
        <v>26084</v>
      </c>
      <c r="AX174">
        <v>3.9</v>
      </c>
      <c r="AZ174" s="2">
        <v>20209</v>
      </c>
      <c r="BA174">
        <v>0</v>
      </c>
    </row>
    <row r="175" spans="1:53" x14ac:dyDescent="0.25">
      <c r="A175" s="2">
        <v>29767</v>
      </c>
      <c r="B175">
        <v>444</v>
      </c>
      <c r="D175" s="2">
        <v>22827</v>
      </c>
      <c r="E175">
        <v>40.5</v>
      </c>
      <c r="G175" s="2">
        <v>22827</v>
      </c>
      <c r="H175">
        <v>52.5</v>
      </c>
      <c r="J175" s="2">
        <v>26845</v>
      </c>
      <c r="K175">
        <v>1106</v>
      </c>
      <c r="M175" s="2">
        <v>27941</v>
      </c>
      <c r="N175">
        <v>7.8620000000000001</v>
      </c>
      <c r="P175" s="2">
        <v>27941</v>
      </c>
      <c r="Q175">
        <v>5.48</v>
      </c>
      <c r="S175" s="2">
        <v>26845</v>
      </c>
      <c r="T175">
        <v>833.3</v>
      </c>
      <c r="V175" s="2">
        <v>19905</v>
      </c>
      <c r="W175">
        <v>48895</v>
      </c>
      <c r="Y175" s="2">
        <v>26845</v>
      </c>
      <c r="Z175">
        <v>12.4</v>
      </c>
      <c r="AB175" s="2">
        <v>19905</v>
      </c>
      <c r="AC175">
        <v>-7.57</v>
      </c>
      <c r="AE175" s="2">
        <v>23558</v>
      </c>
      <c r="AF175">
        <v>6.2</v>
      </c>
      <c r="AH175" s="2">
        <v>23558</v>
      </c>
      <c r="AI175">
        <v>13.6</v>
      </c>
      <c r="AK175" s="2">
        <v>26845</v>
      </c>
      <c r="AL175">
        <v>1.325</v>
      </c>
      <c r="AN175" s="2">
        <v>23558</v>
      </c>
      <c r="AO175">
        <v>4.5</v>
      </c>
      <c r="AQ175" s="2">
        <v>21731</v>
      </c>
      <c r="AR175">
        <v>51.68</v>
      </c>
      <c r="AT175" s="2">
        <v>26845</v>
      </c>
      <c r="AU175">
        <v>15.9</v>
      </c>
      <c r="AW175" s="2">
        <v>26114</v>
      </c>
      <c r="AX175">
        <v>4.5</v>
      </c>
      <c r="AZ175" s="2">
        <v>20240</v>
      </c>
      <c r="BA175">
        <v>0</v>
      </c>
    </row>
    <row r="176" spans="1:53" x14ac:dyDescent="0.25">
      <c r="A176" s="2">
        <v>29798</v>
      </c>
      <c r="B176">
        <v>476</v>
      </c>
      <c r="D176" s="2">
        <v>22858</v>
      </c>
      <c r="E176">
        <v>40.5</v>
      </c>
      <c r="G176" s="2">
        <v>22858</v>
      </c>
      <c r="H176">
        <v>53.2</v>
      </c>
      <c r="J176" s="2">
        <v>26876</v>
      </c>
      <c r="K176">
        <v>1178</v>
      </c>
      <c r="M176" s="2">
        <v>27971</v>
      </c>
      <c r="N176">
        <v>7.8620000000000001</v>
      </c>
      <c r="P176" s="2">
        <v>27972</v>
      </c>
      <c r="Q176">
        <v>5.31</v>
      </c>
      <c r="S176" s="2">
        <v>26876</v>
      </c>
      <c r="T176">
        <v>836.5</v>
      </c>
      <c r="V176" s="2">
        <v>19936</v>
      </c>
      <c r="W176">
        <v>48835</v>
      </c>
      <c r="Y176" s="2">
        <v>26876</v>
      </c>
      <c r="Z176">
        <v>12.1</v>
      </c>
      <c r="AB176" s="2">
        <v>19936</v>
      </c>
      <c r="AC176">
        <v>-8.56</v>
      </c>
      <c r="AE176" s="2">
        <v>23589</v>
      </c>
      <c r="AF176">
        <v>6.2</v>
      </c>
      <c r="AH176" s="2">
        <v>23589</v>
      </c>
      <c r="AI176">
        <v>14.7</v>
      </c>
      <c r="AK176" s="2">
        <v>26876</v>
      </c>
      <c r="AL176">
        <v>1.3140000000000001</v>
      </c>
      <c r="AN176" s="2">
        <v>23589</v>
      </c>
      <c r="AO176">
        <v>4.5</v>
      </c>
      <c r="AQ176" s="2">
        <v>21762</v>
      </c>
      <c r="AR176">
        <v>52.36</v>
      </c>
      <c r="AT176" s="2">
        <v>26876</v>
      </c>
      <c r="AU176">
        <v>15.96</v>
      </c>
      <c r="AW176" s="2">
        <v>26145</v>
      </c>
      <c r="AX176">
        <v>3.9</v>
      </c>
      <c r="AZ176" s="2">
        <v>20270</v>
      </c>
      <c r="BA176">
        <v>0</v>
      </c>
    </row>
    <row r="177" spans="1:53" x14ac:dyDescent="0.25">
      <c r="A177" s="2">
        <v>29829</v>
      </c>
      <c r="B177">
        <v>451</v>
      </c>
      <c r="D177" s="2">
        <v>22889</v>
      </c>
      <c r="E177">
        <v>40.5</v>
      </c>
      <c r="G177" s="2">
        <v>22889</v>
      </c>
      <c r="H177">
        <v>52.9</v>
      </c>
      <c r="J177" s="2">
        <v>26907</v>
      </c>
      <c r="K177">
        <v>1106</v>
      </c>
      <c r="M177" s="2">
        <v>28003</v>
      </c>
      <c r="N177">
        <v>7.6619999999999999</v>
      </c>
      <c r="P177" s="2">
        <v>28003</v>
      </c>
      <c r="Q177">
        <v>5.29</v>
      </c>
      <c r="S177" s="2">
        <v>26907</v>
      </c>
      <c r="T177">
        <v>838.8</v>
      </c>
      <c r="V177" s="2">
        <v>19967</v>
      </c>
      <c r="W177">
        <v>48826</v>
      </c>
      <c r="Y177" s="2">
        <v>26907</v>
      </c>
      <c r="Z177">
        <v>11.7</v>
      </c>
      <c r="AB177" s="2">
        <v>19967</v>
      </c>
      <c r="AC177">
        <v>-8.1999999999999993</v>
      </c>
      <c r="AE177" s="2">
        <v>23620</v>
      </c>
      <c r="AF177">
        <v>6.7</v>
      </c>
      <c r="AH177" s="2">
        <v>23620</v>
      </c>
      <c r="AI177">
        <v>13</v>
      </c>
      <c r="AK177" s="2">
        <v>26907</v>
      </c>
      <c r="AL177">
        <v>1.34</v>
      </c>
      <c r="AN177" s="2">
        <v>23620</v>
      </c>
      <c r="AO177">
        <v>4.5</v>
      </c>
      <c r="AQ177" s="2">
        <v>21793</v>
      </c>
      <c r="AR177">
        <v>53.04</v>
      </c>
      <c r="AT177" s="2">
        <v>26907</v>
      </c>
      <c r="AU177">
        <v>16</v>
      </c>
      <c r="AW177" s="2">
        <v>26176</v>
      </c>
      <c r="AX177">
        <v>4.4000000000000004</v>
      </c>
      <c r="AZ177" s="2">
        <v>20301</v>
      </c>
      <c r="BA177">
        <v>0</v>
      </c>
    </row>
    <row r="178" spans="1:53" x14ac:dyDescent="0.25">
      <c r="A178" s="2">
        <v>29859</v>
      </c>
      <c r="B178">
        <v>491</v>
      </c>
      <c r="D178" s="2">
        <v>22919</v>
      </c>
      <c r="E178">
        <v>40.5</v>
      </c>
      <c r="G178" s="2">
        <v>22919</v>
      </c>
      <c r="H178">
        <v>53</v>
      </c>
      <c r="J178" s="2">
        <v>26937</v>
      </c>
      <c r="K178">
        <v>1019</v>
      </c>
      <c r="M178" s="2">
        <v>28033</v>
      </c>
      <c r="N178">
        <v>7.5519999999999996</v>
      </c>
      <c r="P178" s="2">
        <v>28033</v>
      </c>
      <c r="Q178">
        <v>5.25</v>
      </c>
      <c r="S178" s="2">
        <v>26937</v>
      </c>
      <c r="T178">
        <v>839.3</v>
      </c>
      <c r="V178" s="2">
        <v>19997</v>
      </c>
      <c r="W178">
        <v>48886</v>
      </c>
      <c r="Y178" s="2">
        <v>26937</v>
      </c>
      <c r="Z178">
        <v>11.9</v>
      </c>
      <c r="AB178" s="2">
        <v>19997</v>
      </c>
      <c r="AC178">
        <v>-6.14</v>
      </c>
      <c r="AE178" s="2">
        <v>23650</v>
      </c>
      <c r="AF178">
        <v>8</v>
      </c>
      <c r="AH178" s="2">
        <v>23650</v>
      </c>
      <c r="AI178">
        <v>12.7</v>
      </c>
      <c r="AK178" s="2">
        <v>26937</v>
      </c>
      <c r="AL178">
        <v>1.335</v>
      </c>
      <c r="AN178" s="2">
        <v>23650</v>
      </c>
      <c r="AO178">
        <v>4.5</v>
      </c>
      <c r="AQ178" s="2">
        <v>21823</v>
      </c>
      <c r="AR178">
        <v>53.68</v>
      </c>
      <c r="AT178" s="2">
        <v>26937</v>
      </c>
      <c r="AU178">
        <v>15.93</v>
      </c>
      <c r="AW178" s="2">
        <v>26206</v>
      </c>
      <c r="AX178">
        <v>5</v>
      </c>
      <c r="AZ178" s="2">
        <v>20332</v>
      </c>
      <c r="BA178">
        <v>0</v>
      </c>
    </row>
    <row r="179" spans="1:53" x14ac:dyDescent="0.25">
      <c r="A179" s="2">
        <v>29889</v>
      </c>
      <c r="B179">
        <v>514</v>
      </c>
      <c r="D179" s="2">
        <v>22950</v>
      </c>
      <c r="E179">
        <v>40.299999999999997</v>
      </c>
      <c r="G179" s="2">
        <v>22950</v>
      </c>
      <c r="H179">
        <v>53.6</v>
      </c>
      <c r="J179" s="2">
        <v>26968</v>
      </c>
      <c r="K179">
        <v>970</v>
      </c>
      <c r="M179" s="2">
        <v>28062</v>
      </c>
      <c r="N179">
        <v>7.4219999999999997</v>
      </c>
      <c r="P179" s="2">
        <v>28064</v>
      </c>
      <c r="Q179">
        <v>5.0199999999999996</v>
      </c>
      <c r="S179" s="2">
        <v>26968</v>
      </c>
      <c r="T179">
        <v>842.6</v>
      </c>
      <c r="V179" s="2">
        <v>20028</v>
      </c>
      <c r="W179">
        <v>48942</v>
      </c>
      <c r="Y179" s="2">
        <v>26968</v>
      </c>
      <c r="Z179">
        <v>10.8</v>
      </c>
      <c r="AB179" s="2">
        <v>20028</v>
      </c>
      <c r="AC179">
        <v>-4.22</v>
      </c>
      <c r="AE179" s="2">
        <v>23681</v>
      </c>
      <c r="AF179">
        <v>4.5999999999999996</v>
      </c>
      <c r="AH179" s="2">
        <v>23681</v>
      </c>
      <c r="AI179">
        <v>12.6</v>
      </c>
      <c r="AK179" s="2">
        <v>26968</v>
      </c>
      <c r="AL179">
        <v>1.31</v>
      </c>
      <c r="AN179" s="2">
        <v>23681</v>
      </c>
      <c r="AO179">
        <v>4.5</v>
      </c>
      <c r="AQ179" s="2">
        <v>21854</v>
      </c>
      <c r="AR179">
        <v>54.37</v>
      </c>
      <c r="AT179" s="2">
        <v>26968</v>
      </c>
      <c r="AU179">
        <v>15.89</v>
      </c>
      <c r="AW179" s="2">
        <v>26237</v>
      </c>
      <c r="AX179">
        <v>5</v>
      </c>
      <c r="AZ179" s="2">
        <v>20362</v>
      </c>
      <c r="BA179">
        <v>0</v>
      </c>
    </row>
    <row r="180" spans="1:53" x14ac:dyDescent="0.25">
      <c r="A180" s="2">
        <v>29920</v>
      </c>
      <c r="B180">
        <v>552</v>
      </c>
      <c r="D180" s="2">
        <v>22980</v>
      </c>
      <c r="E180">
        <v>40.5</v>
      </c>
      <c r="G180" s="2">
        <v>22980</v>
      </c>
      <c r="H180">
        <v>57.8</v>
      </c>
      <c r="J180" s="2">
        <v>26998</v>
      </c>
      <c r="K180">
        <v>960</v>
      </c>
      <c r="M180" s="2">
        <v>28094</v>
      </c>
      <c r="N180">
        <v>7.0119999999999996</v>
      </c>
      <c r="P180" s="2">
        <v>28094</v>
      </c>
      <c r="Q180">
        <v>4.95</v>
      </c>
      <c r="S180" s="2">
        <v>26998</v>
      </c>
      <c r="T180">
        <v>848.9</v>
      </c>
      <c r="V180" s="2">
        <v>20058</v>
      </c>
      <c r="W180">
        <v>49180</v>
      </c>
      <c r="Y180" s="2">
        <v>26998</v>
      </c>
      <c r="Z180">
        <v>10.5</v>
      </c>
      <c r="AB180" s="2">
        <v>20058</v>
      </c>
      <c r="AC180">
        <v>-0.28999999999999998</v>
      </c>
      <c r="AE180" s="2">
        <v>23711</v>
      </c>
      <c r="AF180">
        <v>7.2</v>
      </c>
      <c r="AH180" s="2">
        <v>23711</v>
      </c>
      <c r="AI180">
        <v>14</v>
      </c>
      <c r="AK180" s="2">
        <v>26998</v>
      </c>
      <c r="AL180">
        <v>1.3009999999999999</v>
      </c>
      <c r="AN180" s="2">
        <v>23711</v>
      </c>
      <c r="AO180">
        <v>4.5</v>
      </c>
      <c r="AQ180" s="2">
        <v>21884</v>
      </c>
      <c r="AR180">
        <v>54.79</v>
      </c>
      <c r="AT180" s="2">
        <v>26998</v>
      </c>
      <c r="AU180">
        <v>15.87</v>
      </c>
      <c r="AW180" s="2">
        <v>26267</v>
      </c>
      <c r="AX180">
        <v>5</v>
      </c>
      <c r="AZ180" s="2">
        <v>20393</v>
      </c>
      <c r="BA180">
        <v>0</v>
      </c>
    </row>
    <row r="181" spans="1:53" x14ac:dyDescent="0.25">
      <c r="A181" s="2">
        <v>29951</v>
      </c>
      <c r="B181">
        <v>556</v>
      </c>
      <c r="D181" s="2">
        <v>23011</v>
      </c>
      <c r="E181">
        <v>40.299999999999997</v>
      </c>
      <c r="G181" s="2">
        <v>23011</v>
      </c>
      <c r="H181">
        <v>59.7</v>
      </c>
      <c r="J181" s="2">
        <v>27029</v>
      </c>
      <c r="K181">
        <v>824</v>
      </c>
      <c r="M181" s="2">
        <v>28125</v>
      </c>
      <c r="N181">
        <v>6.8120000000000003</v>
      </c>
      <c r="P181" s="2">
        <v>28125</v>
      </c>
      <c r="Q181">
        <v>4.6500000000000004</v>
      </c>
      <c r="S181" s="2">
        <v>27029</v>
      </c>
      <c r="T181">
        <v>855.5</v>
      </c>
      <c r="V181" s="2">
        <v>20089</v>
      </c>
      <c r="W181">
        <v>49331</v>
      </c>
      <c r="Y181" s="2">
        <v>27029</v>
      </c>
      <c r="Z181">
        <v>10.4</v>
      </c>
      <c r="AB181" s="2">
        <v>20089</v>
      </c>
      <c r="AC181">
        <v>3.55</v>
      </c>
      <c r="AE181" s="2">
        <v>23742</v>
      </c>
      <c r="AF181">
        <v>8.5</v>
      </c>
      <c r="AH181" s="2">
        <v>23742</v>
      </c>
      <c r="AI181">
        <v>12.7</v>
      </c>
      <c r="AK181" s="2">
        <v>27029</v>
      </c>
      <c r="AL181">
        <v>1.329</v>
      </c>
      <c r="AN181" s="2">
        <v>23742</v>
      </c>
      <c r="AO181">
        <v>4.5</v>
      </c>
      <c r="AQ181" s="2">
        <v>21915</v>
      </c>
      <c r="AR181">
        <v>56.01</v>
      </c>
      <c r="AT181" s="2">
        <v>27029</v>
      </c>
      <c r="AU181">
        <v>15.85</v>
      </c>
      <c r="AW181" s="2">
        <v>26298</v>
      </c>
      <c r="AX181">
        <v>3.8</v>
      </c>
      <c r="AZ181" s="2">
        <v>20423</v>
      </c>
      <c r="BA181">
        <v>0</v>
      </c>
    </row>
    <row r="182" spans="1:53" x14ac:dyDescent="0.25">
      <c r="A182" s="2">
        <v>29980</v>
      </c>
      <c r="B182">
        <v>583</v>
      </c>
      <c r="D182" s="2">
        <v>23042</v>
      </c>
      <c r="E182">
        <v>40.5</v>
      </c>
      <c r="G182" s="2">
        <v>23042</v>
      </c>
      <c r="H182">
        <v>60.9</v>
      </c>
      <c r="J182" s="2">
        <v>27060</v>
      </c>
      <c r="K182">
        <v>813</v>
      </c>
      <c r="M182" s="2">
        <v>28156</v>
      </c>
      <c r="N182">
        <v>7.4020000000000001</v>
      </c>
      <c r="P182" s="2">
        <v>28156</v>
      </c>
      <c r="Q182">
        <v>4.6100000000000003</v>
      </c>
      <c r="S182" s="2">
        <v>27060</v>
      </c>
      <c r="T182">
        <v>859.7</v>
      </c>
      <c r="V182" s="2">
        <v>20120</v>
      </c>
      <c r="W182">
        <v>49496</v>
      </c>
      <c r="Y182" s="2">
        <v>27060</v>
      </c>
      <c r="Z182">
        <v>10.6</v>
      </c>
      <c r="AB182" s="2">
        <v>20120</v>
      </c>
      <c r="AC182">
        <v>6.7</v>
      </c>
      <c r="AE182" s="2">
        <v>23773</v>
      </c>
      <c r="AF182">
        <v>7.6</v>
      </c>
      <c r="AH182" s="2">
        <v>23773</v>
      </c>
      <c r="AI182">
        <v>12.2</v>
      </c>
      <c r="AK182" s="2">
        <v>27060</v>
      </c>
      <c r="AL182">
        <v>1.3320000000000001</v>
      </c>
      <c r="AN182" s="2">
        <v>23773</v>
      </c>
      <c r="AO182">
        <v>4.5</v>
      </c>
      <c r="AQ182" s="2">
        <v>21946</v>
      </c>
      <c r="AR182">
        <v>56.02</v>
      </c>
      <c r="AT182" s="2">
        <v>27060</v>
      </c>
      <c r="AU182">
        <v>15.94</v>
      </c>
      <c r="AW182" s="2">
        <v>26329</v>
      </c>
      <c r="AX182">
        <v>4.4000000000000004</v>
      </c>
      <c r="AZ182" s="2">
        <v>20454</v>
      </c>
      <c r="BA182">
        <v>0</v>
      </c>
    </row>
    <row r="183" spans="1:53" x14ac:dyDescent="0.25">
      <c r="A183" s="2">
        <v>30008</v>
      </c>
      <c r="B183">
        <v>528</v>
      </c>
      <c r="D183" s="2">
        <v>23070</v>
      </c>
      <c r="E183">
        <v>40.5</v>
      </c>
      <c r="G183" s="2">
        <v>23070</v>
      </c>
      <c r="H183">
        <v>60.4</v>
      </c>
      <c r="J183" s="2">
        <v>27088</v>
      </c>
      <c r="K183">
        <v>991</v>
      </c>
      <c r="M183" s="2">
        <v>28184</v>
      </c>
      <c r="N183">
        <v>7.8019999999999996</v>
      </c>
      <c r="P183" s="2">
        <v>28184</v>
      </c>
      <c r="Q183">
        <v>4.68</v>
      </c>
      <c r="S183" s="2">
        <v>27088</v>
      </c>
      <c r="T183">
        <v>864.2</v>
      </c>
      <c r="V183" s="2">
        <v>20148</v>
      </c>
      <c r="W183">
        <v>49644</v>
      </c>
      <c r="Y183" s="2">
        <v>27088</v>
      </c>
      <c r="Z183">
        <v>10.199999999999999</v>
      </c>
      <c r="AB183" s="2">
        <v>20148</v>
      </c>
      <c r="AC183">
        <v>7.71</v>
      </c>
      <c r="AE183" s="2">
        <v>23801</v>
      </c>
      <c r="AF183">
        <v>8</v>
      </c>
      <c r="AH183" s="2">
        <v>23801</v>
      </c>
      <c r="AI183">
        <v>12.6</v>
      </c>
      <c r="AK183" s="2">
        <v>27088</v>
      </c>
      <c r="AL183">
        <v>1.3420000000000001</v>
      </c>
      <c r="AN183" s="2">
        <v>23801</v>
      </c>
      <c r="AO183">
        <v>4.5</v>
      </c>
      <c r="AQ183" s="2">
        <v>21975</v>
      </c>
      <c r="AR183">
        <v>56.36</v>
      </c>
      <c r="AT183" s="2">
        <v>27088</v>
      </c>
      <c r="AU183">
        <v>15.95</v>
      </c>
      <c r="AW183" s="2">
        <v>26358</v>
      </c>
      <c r="AX183">
        <v>3.8</v>
      </c>
      <c r="AZ183" s="2">
        <v>20485</v>
      </c>
      <c r="BA183">
        <v>0</v>
      </c>
    </row>
    <row r="184" spans="1:53" x14ac:dyDescent="0.25">
      <c r="A184" s="2">
        <v>30041</v>
      </c>
      <c r="B184">
        <v>574</v>
      </c>
      <c r="D184" s="2">
        <v>23101</v>
      </c>
      <c r="E184">
        <v>40.5</v>
      </c>
      <c r="G184" s="2">
        <v>23101</v>
      </c>
      <c r="H184">
        <v>57.5</v>
      </c>
      <c r="J184" s="2">
        <v>27119</v>
      </c>
      <c r="K184">
        <v>970</v>
      </c>
      <c r="M184" s="2">
        <v>28215</v>
      </c>
      <c r="N184">
        <v>7.4219999999999997</v>
      </c>
      <c r="P184" s="2">
        <v>28215</v>
      </c>
      <c r="Q184">
        <v>4.6899999999999995</v>
      </c>
      <c r="S184" s="2">
        <v>27119</v>
      </c>
      <c r="T184">
        <v>870.1</v>
      </c>
      <c r="V184" s="2">
        <v>20179</v>
      </c>
      <c r="W184">
        <v>49962</v>
      </c>
      <c r="Y184" s="2">
        <v>27119</v>
      </c>
      <c r="Z184">
        <v>9.8000000000000007</v>
      </c>
      <c r="AB184" s="2">
        <v>20179</v>
      </c>
      <c r="AC184">
        <v>10.9</v>
      </c>
      <c r="AE184" s="2">
        <v>23832</v>
      </c>
      <c r="AF184">
        <v>10.6</v>
      </c>
      <c r="AH184" s="2">
        <v>23832</v>
      </c>
      <c r="AI184">
        <v>12</v>
      </c>
      <c r="AK184" s="2">
        <v>27119</v>
      </c>
      <c r="AL184">
        <v>1.347</v>
      </c>
      <c r="AN184" s="2">
        <v>23832</v>
      </c>
      <c r="AO184">
        <v>4.5</v>
      </c>
      <c r="AQ184" s="2">
        <v>22006</v>
      </c>
      <c r="AR184">
        <v>56.86</v>
      </c>
      <c r="AT184" s="2">
        <v>27119</v>
      </c>
      <c r="AU184">
        <v>15.94</v>
      </c>
      <c r="AW184" s="2">
        <v>26389</v>
      </c>
      <c r="AX184">
        <v>3.8</v>
      </c>
      <c r="AZ184" s="2">
        <v>20514</v>
      </c>
      <c r="BA184">
        <v>0</v>
      </c>
    </row>
    <row r="185" spans="1:53" x14ac:dyDescent="0.25">
      <c r="A185" s="2">
        <v>30071</v>
      </c>
      <c r="B185">
        <v>576</v>
      </c>
      <c r="D185" s="2">
        <v>23131</v>
      </c>
      <c r="E185">
        <v>40.5</v>
      </c>
      <c r="G185" s="2">
        <v>23131</v>
      </c>
      <c r="H185">
        <v>60.6</v>
      </c>
      <c r="J185" s="2">
        <v>27149</v>
      </c>
      <c r="K185">
        <v>1004</v>
      </c>
      <c r="M185" s="2">
        <v>28244</v>
      </c>
      <c r="N185">
        <v>7.452</v>
      </c>
      <c r="P185" s="2">
        <v>28245</v>
      </c>
      <c r="Q185">
        <v>4.7300000000000004</v>
      </c>
      <c r="S185" s="2">
        <v>27149</v>
      </c>
      <c r="T185">
        <v>872.9</v>
      </c>
      <c r="V185" s="2">
        <v>20209</v>
      </c>
      <c r="W185">
        <v>50248</v>
      </c>
      <c r="Y185" s="2">
        <v>27149</v>
      </c>
      <c r="Z185">
        <v>9.5</v>
      </c>
      <c r="AB185" s="2">
        <v>20209</v>
      </c>
      <c r="AC185">
        <v>12.91</v>
      </c>
      <c r="AE185" s="2">
        <v>23862</v>
      </c>
      <c r="AF185">
        <v>9.1999999999999993</v>
      </c>
      <c r="AH185" s="2">
        <v>23862</v>
      </c>
      <c r="AI185">
        <v>11.4</v>
      </c>
      <c r="AK185" s="2">
        <v>27149</v>
      </c>
      <c r="AL185">
        <v>1.361</v>
      </c>
      <c r="AN185" s="2">
        <v>23862</v>
      </c>
      <c r="AO185">
        <v>4.5</v>
      </c>
      <c r="AQ185" s="2">
        <v>22036</v>
      </c>
      <c r="AR185">
        <v>57.71</v>
      </c>
      <c r="AT185" s="2">
        <v>27149</v>
      </c>
      <c r="AU185">
        <v>15.94</v>
      </c>
      <c r="AW185" s="2">
        <v>26419</v>
      </c>
      <c r="AX185">
        <v>3.8</v>
      </c>
      <c r="AZ185" s="2">
        <v>20545</v>
      </c>
      <c r="BA185">
        <v>0</v>
      </c>
    </row>
    <row r="186" spans="1:53" x14ac:dyDescent="0.25">
      <c r="A186" s="2">
        <v>30102</v>
      </c>
      <c r="B186">
        <v>588</v>
      </c>
      <c r="D186" s="2">
        <v>23162</v>
      </c>
      <c r="E186">
        <v>40.5</v>
      </c>
      <c r="G186" s="2">
        <v>23162</v>
      </c>
      <c r="H186">
        <v>66.900000000000006</v>
      </c>
      <c r="J186" s="2">
        <v>27180</v>
      </c>
      <c r="K186">
        <v>909</v>
      </c>
      <c r="M186" s="2">
        <v>28276</v>
      </c>
      <c r="N186">
        <v>7.3819999999999997</v>
      </c>
      <c r="P186" s="2">
        <v>28276</v>
      </c>
      <c r="Q186">
        <v>5.35</v>
      </c>
      <c r="S186" s="2">
        <v>27180</v>
      </c>
      <c r="T186">
        <v>874.6</v>
      </c>
      <c r="V186" s="2">
        <v>20240</v>
      </c>
      <c r="W186">
        <v>50512</v>
      </c>
      <c r="Y186" s="2">
        <v>27180</v>
      </c>
      <c r="Z186">
        <v>9.6999999999999993</v>
      </c>
      <c r="AB186" s="2">
        <v>20240</v>
      </c>
      <c r="AC186">
        <v>14.03</v>
      </c>
      <c r="AE186" s="2">
        <v>23893</v>
      </c>
      <c r="AF186">
        <v>7.9</v>
      </c>
      <c r="AH186" s="2">
        <v>23893</v>
      </c>
      <c r="AI186">
        <v>11.1</v>
      </c>
      <c r="AK186" s="2">
        <v>27180</v>
      </c>
      <c r="AL186">
        <v>1.3660000000000001</v>
      </c>
      <c r="AN186" s="2">
        <v>23893</v>
      </c>
      <c r="AO186">
        <v>4.5</v>
      </c>
      <c r="AQ186" s="2">
        <v>22067</v>
      </c>
      <c r="AR186">
        <v>57.95</v>
      </c>
      <c r="AT186" s="2">
        <v>27180</v>
      </c>
      <c r="AU186">
        <v>15.87</v>
      </c>
      <c r="AW186" s="2">
        <v>26450</v>
      </c>
      <c r="AX186">
        <v>3.8</v>
      </c>
      <c r="AZ186" s="2">
        <v>20575</v>
      </c>
      <c r="BA186">
        <v>0</v>
      </c>
    </row>
    <row r="187" spans="1:53" x14ac:dyDescent="0.25">
      <c r="A187" s="2">
        <v>30132</v>
      </c>
      <c r="B187">
        <v>582</v>
      </c>
      <c r="D187" s="2">
        <v>23192</v>
      </c>
      <c r="E187">
        <v>40.700000000000003</v>
      </c>
      <c r="G187" s="2">
        <v>23192</v>
      </c>
      <c r="H187">
        <v>61.9</v>
      </c>
      <c r="J187" s="2">
        <v>27210</v>
      </c>
      <c r="K187">
        <v>979</v>
      </c>
      <c r="M187" s="2">
        <v>28306</v>
      </c>
      <c r="N187">
        <v>7.202</v>
      </c>
      <c r="P187" s="2">
        <v>28306</v>
      </c>
      <c r="Q187">
        <v>5.39</v>
      </c>
      <c r="S187" s="2">
        <v>27210</v>
      </c>
      <c r="T187">
        <v>877.8</v>
      </c>
      <c r="V187" s="2">
        <v>20270</v>
      </c>
      <c r="W187">
        <v>50790</v>
      </c>
      <c r="Y187" s="2">
        <v>27210</v>
      </c>
      <c r="Z187">
        <v>9.6</v>
      </c>
      <c r="AB187" s="2">
        <v>20270</v>
      </c>
      <c r="AC187">
        <v>13.84</v>
      </c>
      <c r="AE187" s="2">
        <v>23923</v>
      </c>
      <c r="AF187">
        <v>8.6</v>
      </c>
      <c r="AH187" s="2">
        <v>23923</v>
      </c>
      <c r="AI187">
        <v>11.6</v>
      </c>
      <c r="AK187" s="2">
        <v>27210</v>
      </c>
      <c r="AL187">
        <v>1.3780000000000001</v>
      </c>
      <c r="AN187" s="2">
        <v>23923</v>
      </c>
      <c r="AO187">
        <v>4.5</v>
      </c>
      <c r="AQ187" s="2">
        <v>22097</v>
      </c>
      <c r="AR187">
        <v>58.39</v>
      </c>
      <c r="AT187" s="2">
        <v>27210</v>
      </c>
      <c r="AU187">
        <v>15.83</v>
      </c>
      <c r="AW187" s="2">
        <v>26480</v>
      </c>
      <c r="AX187">
        <v>3.7</v>
      </c>
      <c r="AZ187" s="2">
        <v>20606</v>
      </c>
      <c r="BA187">
        <v>0</v>
      </c>
    </row>
    <row r="188" spans="1:53" x14ac:dyDescent="0.25">
      <c r="A188" s="2">
        <v>30162</v>
      </c>
      <c r="B188">
        <v>605</v>
      </c>
      <c r="D188" s="2">
        <v>23223</v>
      </c>
      <c r="E188">
        <v>40.6</v>
      </c>
      <c r="G188" s="2">
        <v>23223</v>
      </c>
      <c r="H188">
        <v>60.1</v>
      </c>
      <c r="J188" s="2">
        <v>27241</v>
      </c>
      <c r="K188">
        <v>906</v>
      </c>
      <c r="M188" s="2">
        <v>28335</v>
      </c>
      <c r="N188">
        <v>7.4219999999999997</v>
      </c>
      <c r="P188" s="2">
        <v>28337</v>
      </c>
      <c r="Q188">
        <v>5.42</v>
      </c>
      <c r="S188" s="2">
        <v>27241</v>
      </c>
      <c r="T188">
        <v>881.4</v>
      </c>
      <c r="V188" s="2">
        <v>20301</v>
      </c>
      <c r="W188">
        <v>50987</v>
      </c>
      <c r="Y188" s="2">
        <v>27241</v>
      </c>
      <c r="Z188">
        <v>10.1</v>
      </c>
      <c r="AB188" s="2">
        <v>20301</v>
      </c>
      <c r="AC188">
        <v>14.56</v>
      </c>
      <c r="AE188" s="2">
        <v>23954</v>
      </c>
      <c r="AF188">
        <v>8.6999999999999993</v>
      </c>
      <c r="AH188" s="2">
        <v>23954</v>
      </c>
      <c r="AI188">
        <v>11.6</v>
      </c>
      <c r="AK188" s="2">
        <v>27241</v>
      </c>
      <c r="AL188">
        <v>1.3839999999999999</v>
      </c>
      <c r="AN188" s="2">
        <v>23954</v>
      </c>
      <c r="AO188">
        <v>4.5</v>
      </c>
      <c r="AQ188" s="2">
        <v>22128</v>
      </c>
      <c r="AR188">
        <v>58.75</v>
      </c>
      <c r="AT188" s="2">
        <v>27241</v>
      </c>
      <c r="AU188">
        <v>15.76</v>
      </c>
      <c r="AW188" s="2">
        <v>26511</v>
      </c>
      <c r="AX188">
        <v>3.2</v>
      </c>
      <c r="AZ188" s="2">
        <v>20636</v>
      </c>
      <c r="BA188">
        <v>0</v>
      </c>
    </row>
    <row r="189" spans="1:53" x14ac:dyDescent="0.25">
      <c r="A189" s="2">
        <v>30194</v>
      </c>
      <c r="B189">
        <v>647</v>
      </c>
      <c r="D189" s="2">
        <v>23254</v>
      </c>
      <c r="E189">
        <v>40.6</v>
      </c>
      <c r="G189" s="2">
        <v>23254</v>
      </c>
      <c r="H189">
        <v>62</v>
      </c>
      <c r="J189" s="2">
        <v>27272</v>
      </c>
      <c r="K189">
        <v>817</v>
      </c>
      <c r="M189" s="2">
        <v>28368</v>
      </c>
      <c r="N189">
        <v>7.1120000000000001</v>
      </c>
      <c r="P189" s="2">
        <v>28368</v>
      </c>
      <c r="Q189">
        <v>5.9</v>
      </c>
      <c r="S189" s="2">
        <v>27272</v>
      </c>
      <c r="T189">
        <v>884.1</v>
      </c>
      <c r="V189" s="2">
        <v>20332</v>
      </c>
      <c r="W189">
        <v>51111</v>
      </c>
      <c r="Y189" s="2">
        <v>27272</v>
      </c>
      <c r="Z189">
        <v>10.1</v>
      </c>
      <c r="AB189" s="2">
        <v>20332</v>
      </c>
      <c r="AC189">
        <v>14.58</v>
      </c>
      <c r="AE189" s="2">
        <v>23985</v>
      </c>
      <c r="AF189">
        <v>8.6</v>
      </c>
      <c r="AH189" s="2">
        <v>23985</v>
      </c>
      <c r="AI189">
        <v>11.9</v>
      </c>
      <c r="AK189" s="2">
        <v>27272</v>
      </c>
      <c r="AL189">
        <v>1.393</v>
      </c>
      <c r="AN189" s="2">
        <v>23985</v>
      </c>
      <c r="AO189">
        <v>4.5</v>
      </c>
      <c r="AQ189" s="2">
        <v>22159</v>
      </c>
      <c r="AR189">
        <v>58.95</v>
      </c>
      <c r="AT189" s="2">
        <v>27272</v>
      </c>
      <c r="AU189">
        <v>15.71</v>
      </c>
      <c r="AW189" s="2">
        <v>26542</v>
      </c>
      <c r="AX189">
        <v>3.2</v>
      </c>
      <c r="AZ189" s="2">
        <v>20667</v>
      </c>
      <c r="BA189">
        <v>0</v>
      </c>
    </row>
    <row r="190" spans="1:53" x14ac:dyDescent="0.25">
      <c r="A190" s="2">
        <v>30224</v>
      </c>
      <c r="B190">
        <v>671</v>
      </c>
      <c r="D190" s="2">
        <v>23284</v>
      </c>
      <c r="E190">
        <v>40.6</v>
      </c>
      <c r="G190" s="2">
        <v>23284</v>
      </c>
      <c r="H190">
        <v>59.8</v>
      </c>
      <c r="J190" s="2">
        <v>27302</v>
      </c>
      <c r="K190">
        <v>860</v>
      </c>
      <c r="M190" s="2">
        <v>28398</v>
      </c>
      <c r="N190">
        <v>7.4119999999999999</v>
      </c>
      <c r="P190" s="2">
        <v>28398</v>
      </c>
      <c r="Q190">
        <v>6.14</v>
      </c>
      <c r="S190" s="2">
        <v>27302</v>
      </c>
      <c r="T190">
        <v>887.9</v>
      </c>
      <c r="V190" s="2">
        <v>20362</v>
      </c>
      <c r="W190">
        <v>51266</v>
      </c>
      <c r="Y190" s="2">
        <v>27302</v>
      </c>
      <c r="Z190">
        <v>10.1</v>
      </c>
      <c r="AB190" s="2">
        <v>20362</v>
      </c>
      <c r="AC190">
        <v>15.16</v>
      </c>
      <c r="AE190" s="2">
        <v>24015</v>
      </c>
      <c r="AF190">
        <v>7.5</v>
      </c>
      <c r="AH190" s="2">
        <v>24015</v>
      </c>
      <c r="AI190">
        <v>11.9</v>
      </c>
      <c r="AK190" s="2">
        <v>27302</v>
      </c>
      <c r="AL190">
        <v>1.4119999999999999</v>
      </c>
      <c r="AN190" s="2">
        <v>24015</v>
      </c>
      <c r="AO190">
        <v>4.5</v>
      </c>
      <c r="AQ190" s="2">
        <v>22189</v>
      </c>
      <c r="AR190">
        <v>59.36</v>
      </c>
      <c r="AT190" s="2">
        <v>27302</v>
      </c>
      <c r="AU190">
        <v>15.59</v>
      </c>
      <c r="AW190" s="2">
        <v>26572</v>
      </c>
      <c r="AX190">
        <v>3.2</v>
      </c>
      <c r="AZ190" s="2">
        <v>20698</v>
      </c>
      <c r="BA190">
        <v>0</v>
      </c>
    </row>
    <row r="191" spans="1:53" x14ac:dyDescent="0.25">
      <c r="A191" s="2">
        <v>30253</v>
      </c>
      <c r="B191">
        <v>637</v>
      </c>
      <c r="D191" s="2">
        <v>23315</v>
      </c>
      <c r="E191">
        <v>40.700000000000003</v>
      </c>
      <c r="G191" s="2">
        <v>23315</v>
      </c>
      <c r="H191">
        <v>64</v>
      </c>
      <c r="J191" s="2">
        <v>27333</v>
      </c>
      <c r="K191">
        <v>770</v>
      </c>
      <c r="M191" s="2">
        <v>28429</v>
      </c>
      <c r="N191">
        <v>7.6219999999999999</v>
      </c>
      <c r="P191" s="2">
        <v>28429</v>
      </c>
      <c r="Q191">
        <v>6.47</v>
      </c>
      <c r="S191" s="2">
        <v>27333</v>
      </c>
      <c r="T191">
        <v>893.3</v>
      </c>
      <c r="V191" s="2">
        <v>20393</v>
      </c>
      <c r="W191">
        <v>51429</v>
      </c>
      <c r="Y191" s="2">
        <v>27333</v>
      </c>
      <c r="Z191">
        <v>9.6</v>
      </c>
      <c r="AB191" s="2">
        <v>20393</v>
      </c>
      <c r="AC191">
        <v>15.71</v>
      </c>
      <c r="AE191" s="2">
        <v>24046</v>
      </c>
      <c r="AF191">
        <v>10.8</v>
      </c>
      <c r="AH191" s="2">
        <v>24046</v>
      </c>
      <c r="AI191">
        <v>12.1</v>
      </c>
      <c r="AK191" s="2">
        <v>27333</v>
      </c>
      <c r="AL191">
        <v>1.4470000000000001</v>
      </c>
      <c r="AN191" s="2">
        <v>24046</v>
      </c>
      <c r="AO191">
        <v>4.5</v>
      </c>
      <c r="AQ191" s="2">
        <v>22220</v>
      </c>
      <c r="AR191">
        <v>59.63</v>
      </c>
      <c r="AT191" s="2">
        <v>27333</v>
      </c>
      <c r="AU191">
        <v>15.42</v>
      </c>
      <c r="AW191" s="2">
        <v>26603</v>
      </c>
      <c r="AX191">
        <v>3.2</v>
      </c>
      <c r="AZ191" s="2">
        <v>20728</v>
      </c>
      <c r="BA191">
        <v>0</v>
      </c>
    </row>
    <row r="192" spans="1:53" x14ac:dyDescent="0.25">
      <c r="A192" s="2">
        <v>30285</v>
      </c>
      <c r="B192">
        <v>612</v>
      </c>
      <c r="D192" s="2">
        <v>23345</v>
      </c>
      <c r="E192">
        <v>40.700000000000003</v>
      </c>
      <c r="G192" s="2">
        <v>23345</v>
      </c>
      <c r="H192">
        <v>63.7</v>
      </c>
      <c r="J192" s="2">
        <v>27363</v>
      </c>
      <c r="K192">
        <v>808</v>
      </c>
      <c r="M192" s="2">
        <v>28459</v>
      </c>
      <c r="N192">
        <v>7.5519999999999996</v>
      </c>
      <c r="P192" s="2">
        <v>28459</v>
      </c>
      <c r="Q192">
        <v>6.51</v>
      </c>
      <c r="S192" s="2">
        <v>27363</v>
      </c>
      <c r="T192">
        <v>898.6</v>
      </c>
      <c r="V192" s="2">
        <v>20423</v>
      </c>
      <c r="W192">
        <v>51592</v>
      </c>
      <c r="Y192" s="2">
        <v>27363</v>
      </c>
      <c r="Z192">
        <v>8.6999999999999993</v>
      </c>
      <c r="AB192" s="2">
        <v>20423</v>
      </c>
      <c r="AC192">
        <v>14.16</v>
      </c>
      <c r="AE192" s="2">
        <v>24076</v>
      </c>
      <c r="AF192">
        <v>11.5</v>
      </c>
      <c r="AH192" s="2">
        <v>24076</v>
      </c>
      <c r="AI192">
        <v>11.7</v>
      </c>
      <c r="AK192" s="2">
        <v>27363</v>
      </c>
      <c r="AL192">
        <v>1.4710000000000001</v>
      </c>
      <c r="AN192" s="2">
        <v>24076</v>
      </c>
      <c r="AO192">
        <v>4.5</v>
      </c>
      <c r="AQ192" s="2">
        <v>22250</v>
      </c>
      <c r="AR192">
        <v>59.87</v>
      </c>
      <c r="AT192" s="2">
        <v>27363</v>
      </c>
      <c r="AU192">
        <v>15.37</v>
      </c>
      <c r="AW192" s="2">
        <v>26633</v>
      </c>
      <c r="AX192">
        <v>3.2</v>
      </c>
      <c r="AZ192" s="2">
        <v>20759</v>
      </c>
      <c r="BA192">
        <v>0</v>
      </c>
    </row>
    <row r="193" spans="1:53" x14ac:dyDescent="0.25">
      <c r="A193" s="2">
        <v>30316</v>
      </c>
      <c r="B193">
        <v>534</v>
      </c>
      <c r="D193" s="2">
        <v>23376</v>
      </c>
      <c r="E193">
        <v>40.6</v>
      </c>
      <c r="G193" s="2">
        <v>23376</v>
      </c>
      <c r="H193">
        <v>58.6</v>
      </c>
      <c r="J193" s="2">
        <v>27394</v>
      </c>
      <c r="K193">
        <v>760</v>
      </c>
      <c r="M193" s="2">
        <v>28489</v>
      </c>
      <c r="N193">
        <v>7.782</v>
      </c>
      <c r="P193" s="2">
        <v>28490</v>
      </c>
      <c r="Q193">
        <v>6.5600000000000005</v>
      </c>
      <c r="S193" s="2">
        <v>27394</v>
      </c>
      <c r="T193">
        <v>902.1</v>
      </c>
      <c r="V193" s="2">
        <v>20454</v>
      </c>
      <c r="W193">
        <v>51805</v>
      </c>
      <c r="Y193" s="2">
        <v>27394</v>
      </c>
      <c r="Z193">
        <v>8.9</v>
      </c>
      <c r="AB193" s="2">
        <v>20454</v>
      </c>
      <c r="AC193">
        <v>13.12</v>
      </c>
      <c r="AE193" s="2">
        <v>24107</v>
      </c>
      <c r="AF193">
        <v>8.6999999999999993</v>
      </c>
      <c r="AH193" s="2">
        <v>24107</v>
      </c>
      <c r="AI193">
        <v>11.4</v>
      </c>
      <c r="AK193" s="2">
        <v>27394</v>
      </c>
      <c r="AL193">
        <v>1.5289999999999999</v>
      </c>
      <c r="AN193" s="2">
        <v>24107</v>
      </c>
      <c r="AO193">
        <v>4.92</v>
      </c>
      <c r="AQ193" s="2">
        <v>22281</v>
      </c>
      <c r="AR193">
        <v>60.03</v>
      </c>
      <c r="AT193" s="2">
        <v>27394</v>
      </c>
      <c r="AU193">
        <v>15.24</v>
      </c>
      <c r="AW193" s="2">
        <v>26664</v>
      </c>
      <c r="AX193">
        <v>3.1</v>
      </c>
      <c r="AZ193" s="2">
        <v>20789</v>
      </c>
      <c r="BA193">
        <v>0</v>
      </c>
    </row>
    <row r="194" spans="1:53" x14ac:dyDescent="0.25">
      <c r="A194" s="2">
        <v>30347</v>
      </c>
      <c r="B194">
        <v>503</v>
      </c>
      <c r="D194" s="2">
        <v>23407</v>
      </c>
      <c r="E194">
        <v>40.1</v>
      </c>
      <c r="G194" s="2">
        <v>23407</v>
      </c>
      <c r="H194">
        <v>61.3</v>
      </c>
      <c r="J194" s="2">
        <v>27425</v>
      </c>
      <c r="K194">
        <v>765</v>
      </c>
      <c r="M194" s="2">
        <v>28521</v>
      </c>
      <c r="N194">
        <v>7.9420000000000002</v>
      </c>
      <c r="P194" s="2">
        <v>28521</v>
      </c>
      <c r="Q194">
        <v>6.7</v>
      </c>
      <c r="S194" s="2">
        <v>27425</v>
      </c>
      <c r="T194">
        <v>906.3</v>
      </c>
      <c r="V194" s="2">
        <v>20485</v>
      </c>
      <c r="W194">
        <v>51975</v>
      </c>
      <c r="Y194" s="2">
        <v>27425</v>
      </c>
      <c r="Z194">
        <v>9.3000000000000007</v>
      </c>
      <c r="AB194" s="2">
        <v>20485</v>
      </c>
      <c r="AC194">
        <v>11.3</v>
      </c>
      <c r="AE194" s="2">
        <v>24138</v>
      </c>
      <c r="AF194">
        <v>10</v>
      </c>
      <c r="AH194" s="2">
        <v>24138</v>
      </c>
      <c r="AI194">
        <v>11.9</v>
      </c>
      <c r="AK194" s="2">
        <v>27425</v>
      </c>
      <c r="AL194">
        <v>1.5310000000000001</v>
      </c>
      <c r="AN194" s="2">
        <v>24138</v>
      </c>
      <c r="AO194">
        <v>5</v>
      </c>
      <c r="AQ194" s="2">
        <v>22312</v>
      </c>
      <c r="AR194">
        <v>60.67</v>
      </c>
      <c r="AT194" s="2">
        <v>27425</v>
      </c>
      <c r="AU194">
        <v>15.17</v>
      </c>
      <c r="AW194" s="2">
        <v>26695</v>
      </c>
      <c r="AX194">
        <v>3.1</v>
      </c>
      <c r="AZ194" s="2">
        <v>20820</v>
      </c>
      <c r="BA194">
        <v>0</v>
      </c>
    </row>
    <row r="195" spans="1:53" x14ac:dyDescent="0.25">
      <c r="A195" s="2">
        <v>30375</v>
      </c>
      <c r="B195">
        <v>481</v>
      </c>
      <c r="D195" s="2">
        <v>23436</v>
      </c>
      <c r="E195">
        <v>40.700000000000003</v>
      </c>
      <c r="G195" s="2">
        <v>23436</v>
      </c>
      <c r="H195">
        <v>61.8</v>
      </c>
      <c r="J195" s="2">
        <v>27453</v>
      </c>
      <c r="K195">
        <v>667</v>
      </c>
      <c r="M195" s="2">
        <v>28549</v>
      </c>
      <c r="N195">
        <v>8.0419999999999998</v>
      </c>
      <c r="P195" s="2">
        <v>28549</v>
      </c>
      <c r="Q195">
        <v>6.78</v>
      </c>
      <c r="S195" s="2">
        <v>27453</v>
      </c>
      <c r="T195">
        <v>914.1</v>
      </c>
      <c r="V195" s="2">
        <v>20514</v>
      </c>
      <c r="W195">
        <v>52167</v>
      </c>
      <c r="Y195" s="2">
        <v>27453</v>
      </c>
      <c r="Z195">
        <v>9.3000000000000007</v>
      </c>
      <c r="AB195" s="2">
        <v>20514</v>
      </c>
      <c r="AC195">
        <v>8.9499999999999993</v>
      </c>
      <c r="AE195" s="2">
        <v>24166</v>
      </c>
      <c r="AF195">
        <v>10.4</v>
      </c>
      <c r="AH195" s="2">
        <v>24166</v>
      </c>
      <c r="AI195">
        <v>11.2</v>
      </c>
      <c r="AK195" s="2">
        <v>27453</v>
      </c>
      <c r="AL195">
        <v>1.532</v>
      </c>
      <c r="AN195" s="2">
        <v>24166</v>
      </c>
      <c r="AO195">
        <v>5</v>
      </c>
      <c r="AQ195" s="2">
        <v>22340</v>
      </c>
      <c r="AR195">
        <v>60.31</v>
      </c>
      <c r="AT195" s="2">
        <v>27453</v>
      </c>
      <c r="AU195">
        <v>15.13</v>
      </c>
      <c r="AW195" s="2">
        <v>26723</v>
      </c>
      <c r="AX195">
        <v>3.1</v>
      </c>
      <c r="AZ195" s="2">
        <v>20851</v>
      </c>
      <c r="BA195">
        <v>0</v>
      </c>
    </row>
    <row r="196" spans="1:53" x14ac:dyDescent="0.25">
      <c r="A196" s="2">
        <v>30406</v>
      </c>
      <c r="B196">
        <v>481</v>
      </c>
      <c r="D196" s="2">
        <v>23467</v>
      </c>
      <c r="E196">
        <v>40.6</v>
      </c>
      <c r="G196" s="2">
        <v>23467</v>
      </c>
      <c r="H196">
        <v>61.7</v>
      </c>
      <c r="J196" s="2">
        <v>27484</v>
      </c>
      <c r="K196">
        <v>769</v>
      </c>
      <c r="M196" s="2">
        <v>28580</v>
      </c>
      <c r="N196">
        <v>8.1519999999999992</v>
      </c>
      <c r="P196" s="2">
        <v>28580</v>
      </c>
      <c r="Q196">
        <v>6.79</v>
      </c>
      <c r="S196" s="2">
        <v>27484</v>
      </c>
      <c r="T196">
        <v>925</v>
      </c>
      <c r="V196" s="2">
        <v>20545</v>
      </c>
      <c r="W196">
        <v>52294</v>
      </c>
      <c r="Y196" s="2">
        <v>27484</v>
      </c>
      <c r="Z196">
        <v>9.1999999999999993</v>
      </c>
      <c r="AB196" s="2">
        <v>20545</v>
      </c>
      <c r="AC196">
        <v>6.46</v>
      </c>
      <c r="AE196" s="2">
        <v>24197</v>
      </c>
      <c r="AF196">
        <v>10.4</v>
      </c>
      <c r="AH196" s="2">
        <v>24197</v>
      </c>
      <c r="AI196">
        <v>11.1</v>
      </c>
      <c r="AK196" s="2">
        <v>27484</v>
      </c>
      <c r="AL196">
        <v>1.5669999999999999</v>
      </c>
      <c r="AN196" s="2">
        <v>24197</v>
      </c>
      <c r="AO196">
        <v>5.35</v>
      </c>
      <c r="AQ196" s="2">
        <v>22371</v>
      </c>
      <c r="AR196">
        <v>60.46</v>
      </c>
      <c r="AT196" s="2">
        <v>27484</v>
      </c>
      <c r="AU196">
        <v>15.04</v>
      </c>
      <c r="AW196" s="2">
        <v>26754</v>
      </c>
      <c r="AX196">
        <v>3.7</v>
      </c>
      <c r="AZ196" s="2">
        <v>20879</v>
      </c>
      <c r="BA196">
        <v>0</v>
      </c>
    </row>
    <row r="197" spans="1:53" x14ac:dyDescent="0.25">
      <c r="A197" s="2">
        <v>30435</v>
      </c>
      <c r="B197">
        <v>490</v>
      </c>
      <c r="D197" s="2">
        <v>23497</v>
      </c>
      <c r="E197">
        <v>40.700000000000003</v>
      </c>
      <c r="G197" s="2">
        <v>23497</v>
      </c>
      <c r="H197">
        <v>63.6</v>
      </c>
      <c r="J197" s="2">
        <v>27514</v>
      </c>
      <c r="K197">
        <v>787</v>
      </c>
      <c r="M197" s="2">
        <v>28608</v>
      </c>
      <c r="N197">
        <v>8.2420000000000009</v>
      </c>
      <c r="P197" s="2">
        <v>28610</v>
      </c>
      <c r="Q197">
        <v>6.89</v>
      </c>
      <c r="S197" s="2">
        <v>27514</v>
      </c>
      <c r="T197">
        <v>935.1</v>
      </c>
      <c r="V197" s="2">
        <v>20575</v>
      </c>
      <c r="W197">
        <v>52375</v>
      </c>
      <c r="Y197" s="2">
        <v>27514</v>
      </c>
      <c r="Z197">
        <v>9</v>
      </c>
      <c r="AB197" s="2">
        <v>20575</v>
      </c>
      <c r="AC197">
        <v>5.98</v>
      </c>
      <c r="AE197" s="2">
        <v>24227</v>
      </c>
      <c r="AF197">
        <v>9.1999999999999993</v>
      </c>
      <c r="AH197" s="2">
        <v>24227</v>
      </c>
      <c r="AI197">
        <v>10.8</v>
      </c>
      <c r="AK197" s="2">
        <v>27514</v>
      </c>
      <c r="AL197">
        <v>1.5489999999999999</v>
      </c>
      <c r="AN197" s="2">
        <v>24227</v>
      </c>
      <c r="AO197">
        <v>5.5</v>
      </c>
      <c r="AQ197" s="2">
        <v>22401</v>
      </c>
      <c r="AR197">
        <v>60.08</v>
      </c>
      <c r="AT197" s="2">
        <v>27514</v>
      </c>
      <c r="AU197">
        <v>14.94</v>
      </c>
      <c r="AW197" s="2">
        <v>26784</v>
      </c>
      <c r="AX197">
        <v>3.6</v>
      </c>
      <c r="AZ197" s="2">
        <v>20910</v>
      </c>
      <c r="BA197">
        <v>0</v>
      </c>
    </row>
    <row r="198" spans="1:53" x14ac:dyDescent="0.25">
      <c r="A198" s="2">
        <v>30467</v>
      </c>
      <c r="B198">
        <v>454</v>
      </c>
      <c r="D198" s="2">
        <v>23528</v>
      </c>
      <c r="E198">
        <v>40.799999999999997</v>
      </c>
      <c r="G198" s="2">
        <v>23528</v>
      </c>
      <c r="H198">
        <v>59.9</v>
      </c>
      <c r="J198" s="2">
        <v>27545</v>
      </c>
      <c r="K198">
        <v>885</v>
      </c>
      <c r="M198" s="2">
        <v>28641</v>
      </c>
      <c r="N198">
        <v>8.4220000000000006</v>
      </c>
      <c r="P198" s="2">
        <v>28641</v>
      </c>
      <c r="Q198">
        <v>7.36</v>
      </c>
      <c r="S198" s="2">
        <v>27545</v>
      </c>
      <c r="T198">
        <v>947.9</v>
      </c>
      <c r="V198" s="2">
        <v>20606</v>
      </c>
      <c r="W198">
        <v>52506</v>
      </c>
      <c r="Y198" s="2">
        <v>27545</v>
      </c>
      <c r="Z198">
        <v>8.9</v>
      </c>
      <c r="AB198" s="2">
        <v>20606</v>
      </c>
      <c r="AC198">
        <v>3.4</v>
      </c>
      <c r="AE198" s="2">
        <v>24258</v>
      </c>
      <c r="AF198">
        <v>8.9</v>
      </c>
      <c r="AH198" s="2">
        <v>24258</v>
      </c>
      <c r="AI198">
        <v>10.199999999999999</v>
      </c>
      <c r="AK198" s="2">
        <v>27545</v>
      </c>
      <c r="AL198">
        <v>1.5369999999999999</v>
      </c>
      <c r="AN198" s="2">
        <v>24258</v>
      </c>
      <c r="AO198">
        <v>5.5</v>
      </c>
      <c r="AQ198" s="2">
        <v>22432</v>
      </c>
      <c r="AR198">
        <v>60.18</v>
      </c>
      <c r="AT198" s="2">
        <v>27545</v>
      </c>
      <c r="AU198">
        <v>14.79</v>
      </c>
      <c r="AW198" s="2">
        <v>26815</v>
      </c>
      <c r="AX198">
        <v>3.6</v>
      </c>
      <c r="AZ198" s="2">
        <v>20940</v>
      </c>
      <c r="BA198">
        <v>0</v>
      </c>
    </row>
    <row r="199" spans="1:53" x14ac:dyDescent="0.25">
      <c r="A199" s="2">
        <v>30497</v>
      </c>
      <c r="B199">
        <v>442</v>
      </c>
      <c r="D199" s="2">
        <v>23558</v>
      </c>
      <c r="E199">
        <v>40.799999999999997</v>
      </c>
      <c r="G199" s="2">
        <v>23558</v>
      </c>
      <c r="H199">
        <v>64.7</v>
      </c>
      <c r="J199" s="2">
        <v>27575</v>
      </c>
      <c r="K199">
        <v>872</v>
      </c>
      <c r="M199" s="2">
        <v>28671</v>
      </c>
      <c r="N199">
        <v>8.6219999999999999</v>
      </c>
      <c r="P199" s="2">
        <v>28671</v>
      </c>
      <c r="Q199">
        <v>7.6</v>
      </c>
      <c r="S199" s="2">
        <v>27575</v>
      </c>
      <c r="T199">
        <v>963</v>
      </c>
      <c r="V199" s="2">
        <v>20636</v>
      </c>
      <c r="W199">
        <v>52586</v>
      </c>
      <c r="Y199" s="2">
        <v>27575</v>
      </c>
      <c r="Z199">
        <v>10.6</v>
      </c>
      <c r="AB199" s="2">
        <v>20636</v>
      </c>
      <c r="AC199">
        <v>2.35</v>
      </c>
      <c r="AE199" s="2">
        <v>24288</v>
      </c>
      <c r="AF199">
        <v>10.1</v>
      </c>
      <c r="AH199" s="2">
        <v>24288</v>
      </c>
      <c r="AI199">
        <v>9.6999999999999993</v>
      </c>
      <c r="AK199" s="2">
        <v>27575</v>
      </c>
      <c r="AL199">
        <v>1.514</v>
      </c>
      <c r="AN199" s="2">
        <v>24288</v>
      </c>
      <c r="AO199">
        <v>5.52</v>
      </c>
      <c r="AQ199" s="2">
        <v>22462</v>
      </c>
      <c r="AR199">
        <v>60.33</v>
      </c>
      <c r="AT199" s="2">
        <v>27575</v>
      </c>
      <c r="AU199">
        <v>14.25</v>
      </c>
      <c r="AW199" s="2">
        <v>26845</v>
      </c>
      <c r="AX199">
        <v>4.0999999999999996</v>
      </c>
      <c r="AZ199" s="2">
        <v>20971</v>
      </c>
      <c r="BA199">
        <v>0</v>
      </c>
    </row>
    <row r="200" spans="1:53" x14ac:dyDescent="0.25">
      <c r="A200" s="2">
        <v>30526</v>
      </c>
      <c r="B200">
        <v>415</v>
      </c>
      <c r="D200" s="2">
        <v>23589</v>
      </c>
      <c r="E200">
        <v>40.799999999999997</v>
      </c>
      <c r="G200" s="2">
        <v>23589</v>
      </c>
      <c r="H200">
        <v>69.900000000000006</v>
      </c>
      <c r="J200" s="2">
        <v>27606</v>
      </c>
      <c r="K200">
        <v>919</v>
      </c>
      <c r="M200" s="2">
        <v>28702</v>
      </c>
      <c r="N200">
        <v>8.5619999999999994</v>
      </c>
      <c r="P200" s="2">
        <v>28702</v>
      </c>
      <c r="Q200">
        <v>7.8100000000000005</v>
      </c>
      <c r="S200" s="2">
        <v>27606</v>
      </c>
      <c r="T200">
        <v>975.1</v>
      </c>
      <c r="V200" s="2">
        <v>20667</v>
      </c>
      <c r="W200">
        <v>51955</v>
      </c>
      <c r="Y200" s="2">
        <v>27606</v>
      </c>
      <c r="Z200">
        <v>9.1</v>
      </c>
      <c r="AB200" s="2">
        <v>20667</v>
      </c>
      <c r="AC200">
        <v>-1.56</v>
      </c>
      <c r="AE200" s="2">
        <v>24319</v>
      </c>
      <c r="AF200">
        <v>7.8</v>
      </c>
      <c r="AH200" s="2">
        <v>24319</v>
      </c>
      <c r="AI200">
        <v>9.6999999999999993</v>
      </c>
      <c r="AK200" s="2">
        <v>27606</v>
      </c>
      <c r="AL200">
        <v>1.504</v>
      </c>
      <c r="AN200" s="2">
        <v>24319</v>
      </c>
      <c r="AO200">
        <v>5.75</v>
      </c>
      <c r="AQ200" s="2">
        <v>22493</v>
      </c>
      <c r="AR200">
        <v>60.4</v>
      </c>
      <c r="AT200" s="2">
        <v>27606</v>
      </c>
      <c r="AU200">
        <v>14.4</v>
      </c>
      <c r="AW200" s="2">
        <v>26876</v>
      </c>
      <c r="AX200">
        <v>4.0999999999999996</v>
      </c>
      <c r="AZ200" s="2">
        <v>21001</v>
      </c>
      <c r="BA200">
        <v>0</v>
      </c>
    </row>
    <row r="201" spans="1:53" x14ac:dyDescent="0.25">
      <c r="A201" s="2">
        <v>30559</v>
      </c>
      <c r="B201">
        <v>426</v>
      </c>
      <c r="D201" s="2">
        <v>23620</v>
      </c>
      <c r="E201">
        <v>40.9</v>
      </c>
      <c r="G201" s="2">
        <v>23620</v>
      </c>
      <c r="H201">
        <v>68</v>
      </c>
      <c r="J201" s="2">
        <v>27637</v>
      </c>
      <c r="K201">
        <v>973</v>
      </c>
      <c r="M201" s="2">
        <v>28733</v>
      </c>
      <c r="N201">
        <v>8.3919999999999995</v>
      </c>
      <c r="P201" s="2">
        <v>28733</v>
      </c>
      <c r="Q201">
        <v>8.0399999999999991</v>
      </c>
      <c r="S201" s="2">
        <v>27637</v>
      </c>
      <c r="T201">
        <v>983.1</v>
      </c>
      <c r="V201" s="2">
        <v>20698</v>
      </c>
      <c r="W201">
        <v>52631</v>
      </c>
      <c r="Y201" s="2">
        <v>27637</v>
      </c>
      <c r="Z201">
        <v>9.4</v>
      </c>
      <c r="AB201" s="2">
        <v>20698</v>
      </c>
      <c r="AC201">
        <v>2.6</v>
      </c>
      <c r="AE201" s="2">
        <v>24350</v>
      </c>
      <c r="AF201">
        <v>9.5</v>
      </c>
      <c r="AH201" s="2">
        <v>24350</v>
      </c>
      <c r="AI201">
        <v>9.8000000000000007</v>
      </c>
      <c r="AK201" s="2">
        <v>27637</v>
      </c>
      <c r="AL201">
        <v>1.4849999999999999</v>
      </c>
      <c r="AN201" s="2">
        <v>24350</v>
      </c>
      <c r="AO201">
        <v>5.88</v>
      </c>
      <c r="AQ201" s="2">
        <v>22524</v>
      </c>
      <c r="AR201">
        <v>60.62</v>
      </c>
      <c r="AT201" s="2">
        <v>27637</v>
      </c>
      <c r="AU201">
        <v>14.28</v>
      </c>
      <c r="AW201" s="2">
        <v>26907</v>
      </c>
      <c r="AX201">
        <v>5.2</v>
      </c>
      <c r="AZ201" s="2">
        <v>21032</v>
      </c>
      <c r="BA201">
        <v>0</v>
      </c>
    </row>
    <row r="202" spans="1:53" x14ac:dyDescent="0.25">
      <c r="A202" s="2">
        <v>30589</v>
      </c>
      <c r="B202">
        <v>413</v>
      </c>
      <c r="D202" s="2">
        <v>23650</v>
      </c>
      <c r="E202">
        <v>40.9</v>
      </c>
      <c r="G202" s="2">
        <v>23650</v>
      </c>
      <c r="H202">
        <v>63.3</v>
      </c>
      <c r="J202" s="2">
        <v>27667</v>
      </c>
      <c r="K202">
        <v>957</v>
      </c>
      <c r="M202" s="2">
        <v>28762</v>
      </c>
      <c r="N202">
        <v>8.5619999999999994</v>
      </c>
      <c r="P202" s="2">
        <v>28763</v>
      </c>
      <c r="Q202">
        <v>8.4499999999999993</v>
      </c>
      <c r="S202" s="2">
        <v>27667</v>
      </c>
      <c r="T202">
        <v>991.5</v>
      </c>
      <c r="V202" s="2">
        <v>20728</v>
      </c>
      <c r="W202">
        <v>52604</v>
      </c>
      <c r="Y202" s="2">
        <v>27667</v>
      </c>
      <c r="Z202">
        <v>9.1999999999999993</v>
      </c>
      <c r="AB202" s="2">
        <v>20728</v>
      </c>
      <c r="AC202">
        <v>4.26</v>
      </c>
      <c r="AE202" s="2">
        <v>24380</v>
      </c>
      <c r="AF202">
        <v>9.1999999999999993</v>
      </c>
      <c r="AH202" s="2">
        <v>24380</v>
      </c>
      <c r="AI202">
        <v>10.1</v>
      </c>
      <c r="AK202" s="2">
        <v>27667</v>
      </c>
      <c r="AL202">
        <v>1.4809999999999999</v>
      </c>
      <c r="AN202" s="2">
        <v>24380</v>
      </c>
      <c r="AO202">
        <v>6</v>
      </c>
      <c r="AQ202" s="2">
        <v>22554</v>
      </c>
      <c r="AR202">
        <v>60.88</v>
      </c>
      <c r="AT202" s="2">
        <v>27667</v>
      </c>
      <c r="AU202">
        <v>14.26</v>
      </c>
      <c r="AW202" s="2">
        <v>26937</v>
      </c>
      <c r="AX202">
        <v>5.7</v>
      </c>
      <c r="AZ202" s="2">
        <v>21063</v>
      </c>
      <c r="BA202">
        <v>1</v>
      </c>
    </row>
    <row r="203" spans="1:53" x14ac:dyDescent="0.25">
      <c r="A203" s="2">
        <v>30620</v>
      </c>
      <c r="B203">
        <v>404</v>
      </c>
      <c r="D203" s="2">
        <v>23681</v>
      </c>
      <c r="E203">
        <v>40.700000000000003</v>
      </c>
      <c r="G203" s="2">
        <v>23681</v>
      </c>
      <c r="H203">
        <v>58.9</v>
      </c>
      <c r="J203" s="2">
        <v>27698</v>
      </c>
      <c r="K203">
        <v>1039</v>
      </c>
      <c r="M203" s="2">
        <v>28794</v>
      </c>
      <c r="N203">
        <v>8.9619999999999997</v>
      </c>
      <c r="P203" s="2">
        <v>28794</v>
      </c>
      <c r="Q203">
        <v>8.9600000000000009</v>
      </c>
      <c r="S203" s="2">
        <v>27698</v>
      </c>
      <c r="T203">
        <v>997.8</v>
      </c>
      <c r="V203" s="2">
        <v>20759</v>
      </c>
      <c r="W203">
        <v>52777</v>
      </c>
      <c r="Y203" s="2">
        <v>27698</v>
      </c>
      <c r="Z203">
        <v>9.1999999999999993</v>
      </c>
      <c r="AB203" s="2">
        <v>20759</v>
      </c>
      <c r="AC203">
        <v>3.43</v>
      </c>
      <c r="AE203" s="2">
        <v>24411</v>
      </c>
      <c r="AF203">
        <v>8.1999999999999993</v>
      </c>
      <c r="AH203" s="2">
        <v>24411</v>
      </c>
      <c r="AI203">
        <v>10.3</v>
      </c>
      <c r="AK203" s="2">
        <v>27698</v>
      </c>
      <c r="AL203">
        <v>1.484</v>
      </c>
      <c r="AN203" s="2">
        <v>24411</v>
      </c>
      <c r="AO203">
        <v>6</v>
      </c>
      <c r="AQ203" s="2">
        <v>22585</v>
      </c>
      <c r="AR203">
        <v>61.16</v>
      </c>
      <c r="AT203" s="2">
        <v>27698</v>
      </c>
      <c r="AU203">
        <v>14.18</v>
      </c>
      <c r="AW203" s="2">
        <v>26968</v>
      </c>
      <c r="AX203">
        <v>7.7</v>
      </c>
      <c r="AZ203" s="2">
        <v>21093</v>
      </c>
      <c r="BA203">
        <v>1</v>
      </c>
    </row>
    <row r="204" spans="1:53" x14ac:dyDescent="0.25">
      <c r="A204" s="2">
        <v>30650</v>
      </c>
      <c r="B204">
        <v>398</v>
      </c>
      <c r="D204" s="2">
        <v>23711</v>
      </c>
      <c r="E204">
        <v>41</v>
      </c>
      <c r="G204" s="2">
        <v>23711</v>
      </c>
      <c r="H204">
        <v>60.7</v>
      </c>
      <c r="J204" s="2">
        <v>27728</v>
      </c>
      <c r="K204">
        <v>1035</v>
      </c>
      <c r="M204" s="2">
        <v>28824</v>
      </c>
      <c r="N204">
        <v>8.8620000000000001</v>
      </c>
      <c r="P204" s="2">
        <v>28824</v>
      </c>
      <c r="Q204">
        <v>9.76</v>
      </c>
      <c r="S204" s="2">
        <v>27728</v>
      </c>
      <c r="T204">
        <v>1006.9</v>
      </c>
      <c r="V204" s="2">
        <v>20789</v>
      </c>
      <c r="W204">
        <v>52821</v>
      </c>
      <c r="Y204" s="2">
        <v>27728</v>
      </c>
      <c r="Z204">
        <v>9.8000000000000007</v>
      </c>
      <c r="AB204" s="2">
        <v>20789</v>
      </c>
      <c r="AC204">
        <v>2.2800000000000002</v>
      </c>
      <c r="AE204" s="2">
        <v>24441</v>
      </c>
      <c r="AF204">
        <v>5.8</v>
      </c>
      <c r="AH204" s="2">
        <v>24441</v>
      </c>
      <c r="AI204">
        <v>9.6999999999999993</v>
      </c>
      <c r="AK204" s="2">
        <v>27728</v>
      </c>
      <c r="AL204">
        <v>1.48</v>
      </c>
      <c r="AN204" s="2">
        <v>24441</v>
      </c>
      <c r="AO204">
        <v>6</v>
      </c>
      <c r="AQ204" s="2">
        <v>22615</v>
      </c>
      <c r="AR204">
        <v>61.75</v>
      </c>
      <c r="AT204" s="2">
        <v>27728</v>
      </c>
      <c r="AU204">
        <v>14.17</v>
      </c>
      <c r="AW204" s="2">
        <v>26998</v>
      </c>
      <c r="AX204">
        <v>8.8000000000000007</v>
      </c>
      <c r="AZ204" s="2">
        <v>21124</v>
      </c>
      <c r="BA204">
        <v>1</v>
      </c>
    </row>
    <row r="205" spans="1:53" x14ac:dyDescent="0.25">
      <c r="A205" s="2">
        <v>30680</v>
      </c>
      <c r="B205">
        <v>372</v>
      </c>
      <c r="D205" s="2">
        <v>23742</v>
      </c>
      <c r="E205">
        <v>41.2</v>
      </c>
      <c r="G205" s="2">
        <v>23742</v>
      </c>
      <c r="H205">
        <v>64.400000000000006</v>
      </c>
      <c r="J205" s="2">
        <v>27759</v>
      </c>
      <c r="K205">
        <v>1025</v>
      </c>
      <c r="M205" s="2">
        <v>28853</v>
      </c>
      <c r="N205">
        <v>9.1519999999999992</v>
      </c>
      <c r="P205" s="2">
        <v>28855</v>
      </c>
      <c r="Q205">
        <v>10.029999999999999</v>
      </c>
      <c r="S205" s="2">
        <v>27759</v>
      </c>
      <c r="T205">
        <v>1016.2</v>
      </c>
      <c r="V205" s="2">
        <v>20820</v>
      </c>
      <c r="W205">
        <v>52929</v>
      </c>
      <c r="Y205" s="2">
        <v>27759</v>
      </c>
      <c r="Z205">
        <v>9.6999999999999993</v>
      </c>
      <c r="AB205" s="2">
        <v>20820</v>
      </c>
      <c r="AC205">
        <v>3.4</v>
      </c>
      <c r="AE205" s="2">
        <v>24472</v>
      </c>
      <c r="AF205">
        <v>5.0999999999999996</v>
      </c>
      <c r="AH205" s="2">
        <v>24472</v>
      </c>
      <c r="AI205">
        <v>9.5</v>
      </c>
      <c r="AK205" s="2">
        <v>27759</v>
      </c>
      <c r="AL205">
        <v>1.4610000000000001</v>
      </c>
      <c r="AN205" s="2">
        <v>24472</v>
      </c>
      <c r="AO205">
        <v>6</v>
      </c>
      <c r="AQ205" s="2">
        <v>22646</v>
      </c>
      <c r="AR205">
        <v>62.25</v>
      </c>
      <c r="AT205" s="2">
        <v>27759</v>
      </c>
      <c r="AU205">
        <v>14.24</v>
      </c>
      <c r="AW205" s="2">
        <v>27029</v>
      </c>
      <c r="AX205">
        <v>8.6999999999999993</v>
      </c>
      <c r="AZ205" s="2">
        <v>21154</v>
      </c>
      <c r="BA205">
        <v>1</v>
      </c>
    </row>
    <row r="206" spans="1:53" x14ac:dyDescent="0.25">
      <c r="A206" s="2">
        <v>30712</v>
      </c>
      <c r="B206">
        <v>364</v>
      </c>
      <c r="D206" s="2">
        <v>23773</v>
      </c>
      <c r="E206">
        <v>41.3</v>
      </c>
      <c r="G206" s="2">
        <v>23773</v>
      </c>
      <c r="H206">
        <v>62.3</v>
      </c>
      <c r="J206" s="2">
        <v>27790</v>
      </c>
      <c r="K206">
        <v>1059</v>
      </c>
      <c r="M206" s="2">
        <v>28886</v>
      </c>
      <c r="N206">
        <v>8.952</v>
      </c>
      <c r="P206" s="2">
        <v>28886</v>
      </c>
      <c r="Q206">
        <v>10.07</v>
      </c>
      <c r="S206" s="2">
        <v>27790</v>
      </c>
      <c r="T206">
        <v>1026.5999999999999</v>
      </c>
      <c r="V206" s="2">
        <v>20851</v>
      </c>
      <c r="W206">
        <v>52887</v>
      </c>
      <c r="Y206" s="2">
        <v>27790</v>
      </c>
      <c r="Z206">
        <v>10.3</v>
      </c>
      <c r="AB206" s="2">
        <v>20851</v>
      </c>
      <c r="AC206">
        <v>2.38</v>
      </c>
      <c r="AE206" s="2">
        <v>24503</v>
      </c>
      <c r="AF206">
        <v>5.0999999999999996</v>
      </c>
      <c r="AH206" s="2">
        <v>24503</v>
      </c>
      <c r="AI206">
        <v>9.3000000000000007</v>
      </c>
      <c r="AK206" s="2">
        <v>27790</v>
      </c>
      <c r="AL206">
        <v>1.429</v>
      </c>
      <c r="AN206" s="2">
        <v>24503</v>
      </c>
      <c r="AO206">
        <v>5.96</v>
      </c>
      <c r="AQ206" s="2">
        <v>22677</v>
      </c>
      <c r="AR206">
        <v>62.28</v>
      </c>
      <c r="AT206" s="2">
        <v>27790</v>
      </c>
      <c r="AU206">
        <v>14.2</v>
      </c>
      <c r="AW206" s="2">
        <v>27060</v>
      </c>
      <c r="AX206">
        <v>9.8000000000000007</v>
      </c>
      <c r="AZ206" s="2">
        <v>21185</v>
      </c>
      <c r="BA206">
        <v>1</v>
      </c>
    </row>
    <row r="207" spans="1:53" x14ac:dyDescent="0.25">
      <c r="A207" s="2">
        <v>30741</v>
      </c>
      <c r="B207">
        <v>343</v>
      </c>
      <c r="D207" s="2">
        <v>23801</v>
      </c>
      <c r="E207">
        <v>41.3</v>
      </c>
      <c r="G207" s="2">
        <v>23801</v>
      </c>
      <c r="H207">
        <v>63.2</v>
      </c>
      <c r="J207" s="2">
        <v>27819</v>
      </c>
      <c r="K207">
        <v>1255</v>
      </c>
      <c r="M207" s="2">
        <v>28914</v>
      </c>
      <c r="N207">
        <v>9.1720000000000006</v>
      </c>
      <c r="P207" s="2">
        <v>28914</v>
      </c>
      <c r="Q207">
        <v>10.06</v>
      </c>
      <c r="S207" s="2">
        <v>27819</v>
      </c>
      <c r="T207">
        <v>1040.3</v>
      </c>
      <c r="V207" s="2">
        <v>20879</v>
      </c>
      <c r="W207">
        <v>53097</v>
      </c>
      <c r="Y207" s="2">
        <v>27819</v>
      </c>
      <c r="Z207">
        <v>10.5</v>
      </c>
      <c r="AB207" s="2">
        <v>20879</v>
      </c>
      <c r="AC207">
        <v>4.3</v>
      </c>
      <c r="AE207" s="2">
        <v>24531</v>
      </c>
      <c r="AF207">
        <v>3.9</v>
      </c>
      <c r="AH207" s="2">
        <v>24531</v>
      </c>
      <c r="AI207">
        <v>9.1999999999999993</v>
      </c>
      <c r="AK207" s="2">
        <v>27819</v>
      </c>
      <c r="AL207">
        <v>1.431</v>
      </c>
      <c r="AN207" s="2">
        <v>24531</v>
      </c>
      <c r="AO207">
        <v>5.75</v>
      </c>
      <c r="AQ207" s="2">
        <v>22705</v>
      </c>
      <c r="AR207">
        <v>62.64</v>
      </c>
      <c r="AT207" s="2">
        <v>27819</v>
      </c>
      <c r="AU207">
        <v>14.18</v>
      </c>
      <c r="AW207" s="2">
        <v>27088</v>
      </c>
      <c r="AX207">
        <v>9.1999999999999993</v>
      </c>
      <c r="AZ207" s="2">
        <v>21216</v>
      </c>
      <c r="BA207">
        <v>1</v>
      </c>
    </row>
    <row r="208" spans="1:53" x14ac:dyDescent="0.25">
      <c r="A208" s="2">
        <v>30771</v>
      </c>
      <c r="B208">
        <v>341</v>
      </c>
      <c r="D208" s="2">
        <v>23832</v>
      </c>
      <c r="E208">
        <v>41.3</v>
      </c>
      <c r="G208" s="2">
        <v>23832</v>
      </c>
      <c r="H208">
        <v>68.7</v>
      </c>
      <c r="J208" s="2">
        <v>27850</v>
      </c>
      <c r="K208">
        <v>1110</v>
      </c>
      <c r="M208" s="2">
        <v>28944</v>
      </c>
      <c r="N208">
        <v>9.1120000000000001</v>
      </c>
      <c r="P208" s="2">
        <v>28945</v>
      </c>
      <c r="Q208">
        <v>10.09</v>
      </c>
      <c r="S208" s="2">
        <v>27850</v>
      </c>
      <c r="T208">
        <v>1050</v>
      </c>
      <c r="V208" s="2">
        <v>20910</v>
      </c>
      <c r="W208">
        <v>53156</v>
      </c>
      <c r="Y208" s="2">
        <v>27850</v>
      </c>
      <c r="Z208">
        <v>10.5</v>
      </c>
      <c r="AB208" s="2">
        <v>20910</v>
      </c>
      <c r="AC208">
        <v>4.17</v>
      </c>
      <c r="AE208" s="2">
        <v>24562</v>
      </c>
      <c r="AF208">
        <v>2.2999999999999998</v>
      </c>
      <c r="AH208" s="2">
        <v>24562</v>
      </c>
      <c r="AI208">
        <v>8.9</v>
      </c>
      <c r="AK208" s="2">
        <v>27850</v>
      </c>
      <c r="AL208">
        <v>1.425</v>
      </c>
      <c r="AN208" s="2">
        <v>24562</v>
      </c>
      <c r="AO208">
        <v>5.71</v>
      </c>
      <c r="AQ208" s="2">
        <v>22736</v>
      </c>
      <c r="AR208">
        <v>63.13</v>
      </c>
      <c r="AT208" s="2">
        <v>27850</v>
      </c>
      <c r="AU208">
        <v>14.23</v>
      </c>
      <c r="AW208" s="2">
        <v>27119</v>
      </c>
      <c r="AX208">
        <v>9.6</v>
      </c>
      <c r="AZ208" s="2">
        <v>21244</v>
      </c>
      <c r="BA208">
        <v>1</v>
      </c>
    </row>
    <row r="209" spans="1:53" x14ac:dyDescent="0.25">
      <c r="A209" s="2">
        <v>30802</v>
      </c>
      <c r="B209">
        <v>375</v>
      </c>
      <c r="D209" s="2">
        <v>23862</v>
      </c>
      <c r="E209">
        <v>41.2</v>
      </c>
      <c r="G209" s="2">
        <v>23862</v>
      </c>
      <c r="H209">
        <v>59.8</v>
      </c>
      <c r="J209" s="2">
        <v>27880</v>
      </c>
      <c r="K209">
        <v>1076</v>
      </c>
      <c r="M209" s="2">
        <v>28975</v>
      </c>
      <c r="N209">
        <v>9.3520000000000003</v>
      </c>
      <c r="P209" s="2">
        <v>28975</v>
      </c>
      <c r="Q209">
        <v>10.01</v>
      </c>
      <c r="S209" s="2">
        <v>27880</v>
      </c>
      <c r="T209">
        <v>1060.8</v>
      </c>
      <c r="V209" s="2">
        <v>20940</v>
      </c>
      <c r="W209">
        <v>53238</v>
      </c>
      <c r="Y209" s="2">
        <v>27880</v>
      </c>
      <c r="Z209">
        <v>10.7</v>
      </c>
      <c r="AB209" s="2">
        <v>20940</v>
      </c>
      <c r="AC209">
        <v>2.0099999999999998</v>
      </c>
      <c r="AE209" s="2">
        <v>24592</v>
      </c>
      <c r="AF209">
        <v>2.9</v>
      </c>
      <c r="AH209" s="2">
        <v>24592</v>
      </c>
      <c r="AI209">
        <v>8.8000000000000007</v>
      </c>
      <c r="AK209" s="2">
        <v>27880</v>
      </c>
      <c r="AL209">
        <v>1.4259999999999999</v>
      </c>
      <c r="AN209" s="2">
        <v>24592</v>
      </c>
      <c r="AO209">
        <v>5.5</v>
      </c>
      <c r="AQ209" s="2">
        <v>22766</v>
      </c>
      <c r="AR209">
        <v>63.87</v>
      </c>
      <c r="AT209" s="2">
        <v>27880</v>
      </c>
      <c r="AU209">
        <v>14.3</v>
      </c>
      <c r="AW209" s="2">
        <v>27149</v>
      </c>
      <c r="AX209">
        <v>8</v>
      </c>
      <c r="AZ209" s="2">
        <v>21275</v>
      </c>
      <c r="BA209">
        <v>1</v>
      </c>
    </row>
    <row r="210" spans="1:53" x14ac:dyDescent="0.25">
      <c r="A210" s="2">
        <v>30833</v>
      </c>
      <c r="B210">
        <v>354</v>
      </c>
      <c r="D210" s="2">
        <v>23893</v>
      </c>
      <c r="E210">
        <v>41.3</v>
      </c>
      <c r="G210" s="2">
        <v>23893</v>
      </c>
      <c r="H210">
        <v>60.2</v>
      </c>
      <c r="J210" s="2">
        <v>27911</v>
      </c>
      <c r="K210">
        <v>1093</v>
      </c>
      <c r="M210" s="2">
        <v>29006</v>
      </c>
      <c r="N210">
        <v>9.0619999999999994</v>
      </c>
      <c r="P210" s="2">
        <v>29006</v>
      </c>
      <c r="Q210">
        <v>10.24</v>
      </c>
      <c r="S210" s="2">
        <v>27911</v>
      </c>
      <c r="T210">
        <v>1072.0999999999999</v>
      </c>
      <c r="V210" s="2">
        <v>20971</v>
      </c>
      <c r="W210">
        <v>53150</v>
      </c>
      <c r="Y210" s="2">
        <v>27911</v>
      </c>
      <c r="Z210">
        <v>10.199999999999999</v>
      </c>
      <c r="AB210" s="2">
        <v>20971</v>
      </c>
      <c r="AC210">
        <v>2.5300000000000002</v>
      </c>
      <c r="AE210" s="2">
        <v>24623</v>
      </c>
      <c r="AF210">
        <v>3.5</v>
      </c>
      <c r="AH210" s="2">
        <v>24623</v>
      </c>
      <c r="AI210">
        <v>8.6999999999999993</v>
      </c>
      <c r="AK210" s="2">
        <v>27911</v>
      </c>
      <c r="AL210">
        <v>1.4350000000000001</v>
      </c>
      <c r="AN210" s="2">
        <v>24623</v>
      </c>
      <c r="AO210">
        <v>5.5</v>
      </c>
      <c r="AQ210" s="2">
        <v>22797</v>
      </c>
      <c r="AR210">
        <v>64.599999999999994</v>
      </c>
      <c r="AT210" s="2">
        <v>27911</v>
      </c>
      <c r="AU210">
        <v>14.27</v>
      </c>
      <c r="AW210" s="2">
        <v>27180</v>
      </c>
      <c r="AX210">
        <v>8.9</v>
      </c>
      <c r="AZ210" s="2">
        <v>21305</v>
      </c>
      <c r="BA210">
        <v>1</v>
      </c>
    </row>
    <row r="211" spans="1:53" x14ac:dyDescent="0.25">
      <c r="A211" s="2">
        <v>30862</v>
      </c>
      <c r="B211">
        <v>360</v>
      </c>
      <c r="D211" s="2">
        <v>23923</v>
      </c>
      <c r="E211">
        <v>41.2</v>
      </c>
      <c r="G211" s="2">
        <v>23923</v>
      </c>
      <c r="H211">
        <v>57.4</v>
      </c>
      <c r="J211" s="2">
        <v>27941</v>
      </c>
      <c r="K211">
        <v>1127</v>
      </c>
      <c r="M211" s="2">
        <v>29035</v>
      </c>
      <c r="N211">
        <v>8.8119999999999994</v>
      </c>
      <c r="P211" s="2">
        <v>29036</v>
      </c>
      <c r="Q211">
        <v>10.29</v>
      </c>
      <c r="S211" s="2">
        <v>27941</v>
      </c>
      <c r="T211">
        <v>1077.5999999999999</v>
      </c>
      <c r="V211" s="2">
        <v>21001</v>
      </c>
      <c r="W211">
        <v>53067</v>
      </c>
      <c r="Y211" s="2">
        <v>27941</v>
      </c>
      <c r="Z211">
        <v>8.3000000000000007</v>
      </c>
      <c r="AB211" s="2">
        <v>21001</v>
      </c>
      <c r="AC211">
        <v>3.7</v>
      </c>
      <c r="AE211" s="2">
        <v>24653</v>
      </c>
      <c r="AF211">
        <v>3.1</v>
      </c>
      <c r="AH211" s="2">
        <v>24653</v>
      </c>
      <c r="AI211">
        <v>8.3000000000000007</v>
      </c>
      <c r="AK211" s="2">
        <v>27941</v>
      </c>
      <c r="AL211">
        <v>1.429</v>
      </c>
      <c r="AN211" s="2">
        <v>24653</v>
      </c>
      <c r="AO211">
        <v>5.5</v>
      </c>
      <c r="AQ211" s="2">
        <v>22827</v>
      </c>
      <c r="AR211">
        <v>65.14</v>
      </c>
      <c r="AT211" s="2">
        <v>27941</v>
      </c>
      <c r="AU211">
        <v>14.31</v>
      </c>
      <c r="AW211" s="2">
        <v>27210</v>
      </c>
      <c r="AX211">
        <v>9.9</v>
      </c>
      <c r="AZ211" s="2">
        <v>21336</v>
      </c>
      <c r="BA211">
        <v>0</v>
      </c>
    </row>
    <row r="212" spans="1:53" x14ac:dyDescent="0.25">
      <c r="A212" s="2">
        <v>30894</v>
      </c>
      <c r="B212">
        <v>359</v>
      </c>
      <c r="D212" s="2">
        <v>23954</v>
      </c>
      <c r="E212">
        <v>41.2</v>
      </c>
      <c r="G212" s="2">
        <v>23954</v>
      </c>
      <c r="H212">
        <v>56.6</v>
      </c>
      <c r="J212" s="2">
        <v>27972</v>
      </c>
      <c r="K212">
        <v>1126</v>
      </c>
      <c r="M212" s="2">
        <v>29067</v>
      </c>
      <c r="N212">
        <v>9.0120000000000005</v>
      </c>
      <c r="P212" s="2">
        <v>29067</v>
      </c>
      <c r="Q212">
        <v>10.47</v>
      </c>
      <c r="S212" s="2">
        <v>27972</v>
      </c>
      <c r="T212">
        <v>1086.3</v>
      </c>
      <c r="V212" s="2">
        <v>21032</v>
      </c>
      <c r="W212">
        <v>53123</v>
      </c>
      <c r="Y212" s="2">
        <v>27972</v>
      </c>
      <c r="Z212">
        <v>9.8000000000000007</v>
      </c>
      <c r="AB212" s="2">
        <v>21032</v>
      </c>
      <c r="AC212">
        <v>7.64</v>
      </c>
      <c r="AE212" s="2">
        <v>24684</v>
      </c>
      <c r="AF212">
        <v>3.4</v>
      </c>
      <c r="AH212" s="2">
        <v>24684</v>
      </c>
      <c r="AI212">
        <v>8.3000000000000007</v>
      </c>
      <c r="AK212" s="2">
        <v>27972</v>
      </c>
      <c r="AL212">
        <v>1.4359999999999999</v>
      </c>
      <c r="AN212" s="2">
        <v>24684</v>
      </c>
      <c r="AO212">
        <v>5.5</v>
      </c>
      <c r="AQ212" s="2">
        <v>22858</v>
      </c>
      <c r="AR212">
        <v>65.510000000000005</v>
      </c>
      <c r="AT212" s="2">
        <v>27972</v>
      </c>
      <c r="AU212">
        <v>14.29</v>
      </c>
      <c r="AW212" s="2">
        <v>27241</v>
      </c>
      <c r="AX212">
        <v>10.8</v>
      </c>
      <c r="AZ212" s="2">
        <v>21366</v>
      </c>
      <c r="BA212">
        <v>0</v>
      </c>
    </row>
    <row r="213" spans="1:53" x14ac:dyDescent="0.25">
      <c r="A213" s="2">
        <v>30925</v>
      </c>
      <c r="B213">
        <v>385</v>
      </c>
      <c r="D213" s="2">
        <v>23985</v>
      </c>
      <c r="E213">
        <v>41.1</v>
      </c>
      <c r="G213" s="2">
        <v>23985</v>
      </c>
      <c r="H213">
        <v>56</v>
      </c>
      <c r="J213" s="2">
        <v>28003</v>
      </c>
      <c r="K213">
        <v>1177</v>
      </c>
      <c r="M213" s="2">
        <v>29098</v>
      </c>
      <c r="N213">
        <v>9.2420000000000009</v>
      </c>
      <c r="P213" s="2">
        <v>29098</v>
      </c>
      <c r="Q213">
        <v>10.94</v>
      </c>
      <c r="S213" s="2">
        <v>28003</v>
      </c>
      <c r="T213">
        <v>1098.7</v>
      </c>
      <c r="V213" s="2">
        <v>21063</v>
      </c>
      <c r="W213">
        <v>53128</v>
      </c>
      <c r="Y213" s="2">
        <v>28003</v>
      </c>
      <c r="Z213">
        <v>9.4</v>
      </c>
      <c r="AB213" s="2">
        <v>21063</v>
      </c>
      <c r="AC213">
        <v>3.42</v>
      </c>
      <c r="AE213" s="2">
        <v>24715</v>
      </c>
      <c r="AF213">
        <v>3.5</v>
      </c>
      <c r="AH213" s="2">
        <v>24715</v>
      </c>
      <c r="AI213">
        <v>8.9</v>
      </c>
      <c r="AK213" s="2">
        <v>28003</v>
      </c>
      <c r="AL213">
        <v>1.4339999999999999</v>
      </c>
      <c r="AN213" s="2">
        <v>24715</v>
      </c>
      <c r="AO213">
        <v>5.5</v>
      </c>
      <c r="AQ213" s="2">
        <v>22889</v>
      </c>
      <c r="AR213">
        <v>66.06</v>
      </c>
      <c r="AT213" s="2">
        <v>28003</v>
      </c>
      <c r="AU213">
        <v>14.25</v>
      </c>
      <c r="AW213" s="2">
        <v>27272</v>
      </c>
      <c r="AX213">
        <v>12.3</v>
      </c>
      <c r="AZ213" s="2">
        <v>21397</v>
      </c>
      <c r="BA213">
        <v>0</v>
      </c>
    </row>
    <row r="214" spans="1:53" x14ac:dyDescent="0.25">
      <c r="A214" s="2">
        <v>30953</v>
      </c>
      <c r="B214">
        <v>402</v>
      </c>
      <c r="D214" s="2">
        <v>24015</v>
      </c>
      <c r="E214">
        <v>41.1</v>
      </c>
      <c r="G214" s="2">
        <v>24015</v>
      </c>
      <c r="H214">
        <v>63.6</v>
      </c>
      <c r="J214" s="2">
        <v>28033</v>
      </c>
      <c r="K214">
        <v>1226</v>
      </c>
      <c r="M214" s="2">
        <v>29126</v>
      </c>
      <c r="N214">
        <v>9.4420000000000002</v>
      </c>
      <c r="P214" s="2">
        <v>29128</v>
      </c>
      <c r="Q214">
        <v>11.43</v>
      </c>
      <c r="S214" s="2">
        <v>28033</v>
      </c>
      <c r="T214">
        <v>1110.8</v>
      </c>
      <c r="V214" s="2">
        <v>21093</v>
      </c>
      <c r="W214">
        <v>52934</v>
      </c>
      <c r="Y214" s="2">
        <v>28033</v>
      </c>
      <c r="Z214">
        <v>9.3000000000000007</v>
      </c>
      <c r="AB214" s="2">
        <v>21093</v>
      </c>
      <c r="AC214">
        <v>0.25</v>
      </c>
      <c r="AE214" s="2">
        <v>24745</v>
      </c>
      <c r="AF214">
        <v>3.7</v>
      </c>
      <c r="AH214" s="2">
        <v>24745</v>
      </c>
      <c r="AI214">
        <v>8.4</v>
      </c>
      <c r="AK214" s="2">
        <v>28033</v>
      </c>
      <c r="AL214">
        <v>1.4410000000000001</v>
      </c>
      <c r="AN214" s="2">
        <v>24745</v>
      </c>
      <c r="AO214">
        <v>5.5</v>
      </c>
      <c r="AQ214" s="2">
        <v>22919</v>
      </c>
      <c r="AR214">
        <v>66.44</v>
      </c>
      <c r="AT214" s="2">
        <v>28033</v>
      </c>
      <c r="AU214">
        <v>14.3</v>
      </c>
      <c r="AW214" s="2">
        <v>27302</v>
      </c>
      <c r="AX214">
        <v>12.6</v>
      </c>
      <c r="AZ214" s="2">
        <v>21428</v>
      </c>
      <c r="BA214">
        <v>0</v>
      </c>
    </row>
    <row r="215" spans="1:53" x14ac:dyDescent="0.25">
      <c r="A215" s="2">
        <v>30986</v>
      </c>
      <c r="B215">
        <v>425</v>
      </c>
      <c r="D215" s="2">
        <v>24046</v>
      </c>
      <c r="E215">
        <v>41.2</v>
      </c>
      <c r="G215" s="2">
        <v>24046</v>
      </c>
      <c r="H215">
        <v>62</v>
      </c>
      <c r="J215" s="2">
        <v>28064</v>
      </c>
      <c r="K215">
        <v>1230</v>
      </c>
      <c r="M215" s="2">
        <v>29159</v>
      </c>
      <c r="N215">
        <v>10.722</v>
      </c>
      <c r="P215" s="2">
        <v>29159</v>
      </c>
      <c r="Q215">
        <v>13.77</v>
      </c>
      <c r="S215" s="2">
        <v>28064</v>
      </c>
      <c r="T215">
        <v>1125</v>
      </c>
      <c r="V215" s="2">
        <v>21124</v>
      </c>
      <c r="W215">
        <v>52763</v>
      </c>
      <c r="Y215" s="2">
        <v>28064</v>
      </c>
      <c r="Z215">
        <v>8.6999999999999993</v>
      </c>
      <c r="AB215" s="2">
        <v>21124</v>
      </c>
      <c r="AC215">
        <v>-2.09</v>
      </c>
      <c r="AE215" s="2">
        <v>24776</v>
      </c>
      <c r="AF215">
        <v>2.8</v>
      </c>
      <c r="AH215" s="2">
        <v>24776</v>
      </c>
      <c r="AI215">
        <v>8.6999999999999993</v>
      </c>
      <c r="AK215" s="2">
        <v>28064</v>
      </c>
      <c r="AL215">
        <v>1.466</v>
      </c>
      <c r="AN215" s="2">
        <v>24776</v>
      </c>
      <c r="AO215">
        <v>5.5</v>
      </c>
      <c r="AQ215" s="2">
        <v>22950</v>
      </c>
      <c r="AR215">
        <v>67.03</v>
      </c>
      <c r="AT215" s="2">
        <v>28064</v>
      </c>
      <c r="AU215">
        <v>14.37</v>
      </c>
      <c r="AW215" s="2">
        <v>27333</v>
      </c>
      <c r="AX215">
        <v>13.6</v>
      </c>
      <c r="AZ215" s="2">
        <v>21458</v>
      </c>
      <c r="BA215">
        <v>0</v>
      </c>
    </row>
    <row r="216" spans="1:53" x14ac:dyDescent="0.25">
      <c r="A216" s="2">
        <v>31016</v>
      </c>
      <c r="B216">
        <v>401</v>
      </c>
      <c r="D216" s="2">
        <v>24076</v>
      </c>
      <c r="E216">
        <v>41.3</v>
      </c>
      <c r="G216" s="2">
        <v>24076</v>
      </c>
      <c r="H216">
        <v>61.9</v>
      </c>
      <c r="J216" s="2">
        <v>28094</v>
      </c>
      <c r="K216">
        <v>1212</v>
      </c>
      <c r="M216" s="2">
        <v>29189</v>
      </c>
      <c r="N216">
        <v>10.382</v>
      </c>
      <c r="P216" s="2">
        <v>29189</v>
      </c>
      <c r="Q216">
        <v>13.18</v>
      </c>
      <c r="S216" s="2">
        <v>28094</v>
      </c>
      <c r="T216">
        <v>1138.2</v>
      </c>
      <c r="V216" s="2">
        <v>21154</v>
      </c>
      <c r="W216">
        <v>52558</v>
      </c>
      <c r="Y216" s="2">
        <v>28094</v>
      </c>
      <c r="Z216">
        <v>9.5</v>
      </c>
      <c r="AB216" s="2">
        <v>21154</v>
      </c>
      <c r="AC216">
        <v>-3.59</v>
      </c>
      <c r="AE216" s="2">
        <v>24806</v>
      </c>
      <c r="AF216">
        <v>6.2</v>
      </c>
      <c r="AH216" s="2">
        <v>24806</v>
      </c>
      <c r="AI216">
        <v>8.9</v>
      </c>
      <c r="AK216" s="2">
        <v>28094</v>
      </c>
      <c r="AL216">
        <v>1.4450000000000001</v>
      </c>
      <c r="AN216" s="2">
        <v>24806</v>
      </c>
      <c r="AO216">
        <v>5.68</v>
      </c>
      <c r="AQ216" s="2">
        <v>22980</v>
      </c>
      <c r="AR216">
        <v>67.64</v>
      </c>
      <c r="AT216" s="2">
        <v>28094</v>
      </c>
      <c r="AU216">
        <v>14.31</v>
      </c>
      <c r="AW216" s="2">
        <v>27363</v>
      </c>
      <c r="AX216">
        <v>12.9</v>
      </c>
      <c r="AZ216" s="2">
        <v>21489</v>
      </c>
      <c r="BA216">
        <v>0</v>
      </c>
    </row>
    <row r="217" spans="1:53" x14ac:dyDescent="0.25">
      <c r="A217" s="2">
        <v>31047</v>
      </c>
      <c r="B217">
        <v>379</v>
      </c>
      <c r="D217" s="2">
        <v>24107</v>
      </c>
      <c r="E217">
        <v>41.3</v>
      </c>
      <c r="G217" s="2">
        <v>24107</v>
      </c>
      <c r="H217">
        <v>62.9</v>
      </c>
      <c r="J217" s="2">
        <v>28125</v>
      </c>
      <c r="K217">
        <v>1307</v>
      </c>
      <c r="M217" s="2">
        <v>29220</v>
      </c>
      <c r="N217">
        <v>10.332000000000001</v>
      </c>
      <c r="P217" s="2">
        <v>29220</v>
      </c>
      <c r="Q217">
        <v>13.78</v>
      </c>
      <c r="S217" s="2">
        <v>28125</v>
      </c>
      <c r="T217">
        <v>1152</v>
      </c>
      <c r="V217" s="2">
        <v>21185</v>
      </c>
      <c r="W217">
        <v>52384</v>
      </c>
      <c r="Y217" s="2">
        <v>28125</v>
      </c>
      <c r="Z217">
        <v>9.6999999999999993</v>
      </c>
      <c r="AB217" s="2">
        <v>21185</v>
      </c>
      <c r="AC217">
        <v>-6.83</v>
      </c>
      <c r="AE217" s="2">
        <v>24837</v>
      </c>
      <c r="AF217">
        <v>8.8000000000000007</v>
      </c>
      <c r="AH217" s="2">
        <v>24837</v>
      </c>
      <c r="AI217">
        <v>8.6</v>
      </c>
      <c r="AK217" s="2">
        <v>28125</v>
      </c>
      <c r="AL217">
        <v>1.4139999999999999</v>
      </c>
      <c r="AN217" s="2">
        <v>24837</v>
      </c>
      <c r="AO217">
        <v>6</v>
      </c>
      <c r="AQ217" s="2">
        <v>23011</v>
      </c>
      <c r="AR217">
        <v>68.13</v>
      </c>
      <c r="AT217" s="2">
        <v>28125</v>
      </c>
      <c r="AU217">
        <v>14.37</v>
      </c>
      <c r="AW217" s="2">
        <v>27394</v>
      </c>
      <c r="AX217">
        <v>12.8</v>
      </c>
      <c r="AZ217" s="2">
        <v>21519</v>
      </c>
      <c r="BA217">
        <v>0</v>
      </c>
    </row>
    <row r="218" spans="1:53" x14ac:dyDescent="0.25">
      <c r="A218" s="2">
        <v>31078</v>
      </c>
      <c r="B218">
        <v>368</v>
      </c>
      <c r="D218" s="2">
        <v>24138</v>
      </c>
      <c r="E218">
        <v>41.5</v>
      </c>
      <c r="G218" s="2">
        <v>24138</v>
      </c>
      <c r="H218">
        <v>66.5</v>
      </c>
      <c r="J218" s="2">
        <v>28156</v>
      </c>
      <c r="K218">
        <v>1100</v>
      </c>
      <c r="M218" s="2">
        <v>29251</v>
      </c>
      <c r="N218">
        <v>11.132</v>
      </c>
      <c r="P218" s="2">
        <v>29251</v>
      </c>
      <c r="Q218">
        <v>13.82</v>
      </c>
      <c r="S218" s="2">
        <v>28156</v>
      </c>
      <c r="T218">
        <v>1165.2</v>
      </c>
      <c r="V218" s="2">
        <v>21216</v>
      </c>
      <c r="W218">
        <v>52076</v>
      </c>
      <c r="Y218" s="2">
        <v>28156</v>
      </c>
      <c r="Z218">
        <v>8.6</v>
      </c>
      <c r="AB218" s="2">
        <v>21216</v>
      </c>
      <c r="AC218">
        <v>-8.1999999999999993</v>
      </c>
      <c r="AE218" s="2">
        <v>24868</v>
      </c>
      <c r="AF218">
        <v>7</v>
      </c>
      <c r="AH218" s="2">
        <v>24868</v>
      </c>
      <c r="AI218">
        <v>9.4</v>
      </c>
      <c r="AK218" s="2">
        <v>28156</v>
      </c>
      <c r="AL218">
        <v>1.4279999999999999</v>
      </c>
      <c r="AN218" s="2">
        <v>24868</v>
      </c>
      <c r="AO218">
        <v>6</v>
      </c>
      <c r="AQ218" s="2">
        <v>23042</v>
      </c>
      <c r="AR218">
        <v>68.66</v>
      </c>
      <c r="AT218" s="2">
        <v>28156</v>
      </c>
      <c r="AU218">
        <v>14.36</v>
      </c>
      <c r="AW218" s="2">
        <v>27425</v>
      </c>
      <c r="AX218">
        <v>11.7</v>
      </c>
      <c r="AZ218" s="2">
        <v>21550</v>
      </c>
      <c r="BA218">
        <v>0</v>
      </c>
    </row>
    <row r="219" spans="1:53" x14ac:dyDescent="0.25">
      <c r="A219" s="2">
        <v>31106</v>
      </c>
      <c r="B219">
        <v>390</v>
      </c>
      <c r="D219" s="2">
        <v>24166</v>
      </c>
      <c r="E219">
        <v>41.7</v>
      </c>
      <c r="G219" s="2">
        <v>24166</v>
      </c>
      <c r="H219">
        <v>66.099999999999994</v>
      </c>
      <c r="J219" s="2">
        <v>28184</v>
      </c>
      <c r="K219">
        <v>1503</v>
      </c>
      <c r="M219" s="2">
        <v>29280</v>
      </c>
      <c r="N219">
        <v>12.722</v>
      </c>
      <c r="P219" s="2">
        <v>29280</v>
      </c>
      <c r="Q219">
        <v>14.13</v>
      </c>
      <c r="S219" s="2">
        <v>28184</v>
      </c>
      <c r="T219">
        <v>1177.5999999999999</v>
      </c>
      <c r="V219" s="2">
        <v>21244</v>
      </c>
      <c r="W219">
        <v>51576</v>
      </c>
      <c r="Y219" s="2">
        <v>28184</v>
      </c>
      <c r="Z219">
        <v>9.1</v>
      </c>
      <c r="AB219" s="2">
        <v>21244</v>
      </c>
      <c r="AC219">
        <v>-11.03</v>
      </c>
      <c r="AE219" s="2">
        <v>24897</v>
      </c>
      <c r="AF219">
        <v>7.7</v>
      </c>
      <c r="AH219" s="2">
        <v>24897</v>
      </c>
      <c r="AI219">
        <v>8.6999999999999993</v>
      </c>
      <c r="AK219" s="2">
        <v>28184</v>
      </c>
      <c r="AL219">
        <v>1.413</v>
      </c>
      <c r="AN219" s="2">
        <v>24897</v>
      </c>
      <c r="AO219">
        <v>6</v>
      </c>
      <c r="AQ219" s="2">
        <v>23070</v>
      </c>
      <c r="AR219">
        <v>69.38</v>
      </c>
      <c r="AT219" s="2">
        <v>28184</v>
      </c>
      <c r="AU219">
        <v>14.38</v>
      </c>
      <c r="AW219" s="2">
        <v>27453</v>
      </c>
      <c r="AX219">
        <v>11.1</v>
      </c>
      <c r="AZ219" s="2">
        <v>21581</v>
      </c>
      <c r="BA219">
        <v>0</v>
      </c>
    </row>
    <row r="220" spans="1:53" x14ac:dyDescent="0.25">
      <c r="A220" s="2">
        <v>31135</v>
      </c>
      <c r="B220">
        <v>386</v>
      </c>
      <c r="D220" s="2">
        <v>24197</v>
      </c>
      <c r="E220">
        <v>41.6</v>
      </c>
      <c r="G220" s="2">
        <v>24197</v>
      </c>
      <c r="H220">
        <v>64.3</v>
      </c>
      <c r="J220" s="2">
        <v>28215</v>
      </c>
      <c r="K220">
        <v>1486</v>
      </c>
      <c r="M220" s="2">
        <v>29311</v>
      </c>
      <c r="N220">
        <v>12.641999999999999</v>
      </c>
      <c r="P220" s="2">
        <v>29311</v>
      </c>
      <c r="Q220">
        <v>17.190000000000001</v>
      </c>
      <c r="S220" s="2">
        <v>28215</v>
      </c>
      <c r="T220">
        <v>1188.5</v>
      </c>
      <c r="V220" s="2">
        <v>21275</v>
      </c>
      <c r="W220">
        <v>51299</v>
      </c>
      <c r="Y220" s="2">
        <v>28215</v>
      </c>
      <c r="Z220">
        <v>9.6</v>
      </c>
      <c r="AB220" s="2">
        <v>21275</v>
      </c>
      <c r="AC220">
        <v>-12.01</v>
      </c>
      <c r="AE220" s="2">
        <v>24928</v>
      </c>
      <c r="AF220">
        <v>8</v>
      </c>
      <c r="AH220" s="2">
        <v>24928</v>
      </c>
      <c r="AI220">
        <v>8.5</v>
      </c>
      <c r="AK220" s="2">
        <v>28215</v>
      </c>
      <c r="AL220">
        <v>1.4</v>
      </c>
      <c r="AN220" s="2">
        <v>24928</v>
      </c>
      <c r="AO220">
        <v>6</v>
      </c>
      <c r="AQ220" s="2">
        <v>23101</v>
      </c>
      <c r="AR220">
        <v>70.069999999999993</v>
      </c>
      <c r="AT220" s="2">
        <v>28215</v>
      </c>
      <c r="AU220">
        <v>14.48</v>
      </c>
      <c r="AW220" s="2">
        <v>27484</v>
      </c>
      <c r="AX220">
        <v>9.1</v>
      </c>
      <c r="AZ220" s="2">
        <v>21609</v>
      </c>
      <c r="BA220">
        <v>0</v>
      </c>
    </row>
    <row r="221" spans="1:53" x14ac:dyDescent="0.25">
      <c r="A221" s="2">
        <v>31167</v>
      </c>
      <c r="B221">
        <v>386</v>
      </c>
      <c r="D221" s="2">
        <v>24227</v>
      </c>
      <c r="E221">
        <v>41.8</v>
      </c>
      <c r="G221" s="2">
        <v>24227</v>
      </c>
      <c r="H221">
        <v>64.3</v>
      </c>
      <c r="J221" s="2">
        <v>28245</v>
      </c>
      <c r="K221">
        <v>1421</v>
      </c>
      <c r="M221" s="2">
        <v>29341</v>
      </c>
      <c r="N221">
        <v>10.762</v>
      </c>
      <c r="P221" s="2">
        <v>29341</v>
      </c>
      <c r="Q221">
        <v>17.61</v>
      </c>
      <c r="S221" s="2">
        <v>28245</v>
      </c>
      <c r="T221">
        <v>1199.5999999999999</v>
      </c>
      <c r="V221" s="2">
        <v>21305</v>
      </c>
      <c r="W221">
        <v>51027</v>
      </c>
      <c r="Y221" s="2">
        <v>28245</v>
      </c>
      <c r="Z221">
        <v>10.1</v>
      </c>
      <c r="AB221" s="2">
        <v>21305</v>
      </c>
      <c r="AC221">
        <v>-12.3</v>
      </c>
      <c r="AE221" s="2">
        <v>24958</v>
      </c>
      <c r="AF221">
        <v>8</v>
      </c>
      <c r="AH221" s="2">
        <v>24958</v>
      </c>
      <c r="AI221">
        <v>8.6999999999999993</v>
      </c>
      <c r="AK221" s="2">
        <v>28245</v>
      </c>
      <c r="AL221">
        <v>1.4079999999999999</v>
      </c>
      <c r="AN221" s="2">
        <v>24958</v>
      </c>
      <c r="AO221">
        <v>6.2</v>
      </c>
      <c r="AQ221" s="2">
        <v>23131</v>
      </c>
      <c r="AR221">
        <v>70.8</v>
      </c>
      <c r="AT221" s="2">
        <v>28245</v>
      </c>
      <c r="AU221">
        <v>14.53</v>
      </c>
      <c r="AW221" s="2">
        <v>27514</v>
      </c>
      <c r="AX221">
        <v>8.5</v>
      </c>
      <c r="AZ221" s="2">
        <v>21640</v>
      </c>
      <c r="BA221">
        <v>0</v>
      </c>
    </row>
    <row r="222" spans="1:53" x14ac:dyDescent="0.25">
      <c r="A222" s="2">
        <v>31198</v>
      </c>
      <c r="B222">
        <v>393</v>
      </c>
      <c r="D222" s="2">
        <v>24258</v>
      </c>
      <c r="E222">
        <v>41.5</v>
      </c>
      <c r="G222" s="2">
        <v>24258</v>
      </c>
      <c r="H222">
        <v>52.7</v>
      </c>
      <c r="J222" s="2">
        <v>28276</v>
      </c>
      <c r="K222">
        <v>1466</v>
      </c>
      <c r="M222" s="2">
        <v>29371</v>
      </c>
      <c r="N222">
        <v>10.252000000000001</v>
      </c>
      <c r="P222" s="2">
        <v>29372</v>
      </c>
      <c r="Q222">
        <v>10.98</v>
      </c>
      <c r="S222" s="2">
        <v>28276</v>
      </c>
      <c r="T222">
        <v>1209</v>
      </c>
      <c r="V222" s="2">
        <v>21336</v>
      </c>
      <c r="W222">
        <v>50914</v>
      </c>
      <c r="Y222" s="2">
        <v>28276</v>
      </c>
      <c r="Z222">
        <v>10.3</v>
      </c>
      <c r="AB222" s="2">
        <v>21336</v>
      </c>
      <c r="AC222">
        <v>-11.11</v>
      </c>
      <c r="AE222" s="2">
        <v>24989</v>
      </c>
      <c r="AF222">
        <v>8.8000000000000007</v>
      </c>
      <c r="AH222" s="2">
        <v>24989</v>
      </c>
      <c r="AI222">
        <v>8.1999999999999993</v>
      </c>
      <c r="AK222" s="2">
        <v>28276</v>
      </c>
      <c r="AL222">
        <v>1.411</v>
      </c>
      <c r="AN222" s="2">
        <v>24989</v>
      </c>
      <c r="AO222">
        <v>6.5</v>
      </c>
      <c r="AQ222" s="2">
        <v>23162</v>
      </c>
      <c r="AR222">
        <v>71.34</v>
      </c>
      <c r="AT222" s="2">
        <v>28276</v>
      </c>
      <c r="AU222">
        <v>14.64</v>
      </c>
      <c r="AW222" s="2">
        <v>27545</v>
      </c>
      <c r="AX222">
        <v>7.6</v>
      </c>
      <c r="AZ222" s="2">
        <v>21670</v>
      </c>
      <c r="BA222">
        <v>0</v>
      </c>
    </row>
    <row r="223" spans="1:53" x14ac:dyDescent="0.25">
      <c r="A223" s="2">
        <v>31226</v>
      </c>
      <c r="B223">
        <v>390</v>
      </c>
      <c r="D223" s="2">
        <v>24288</v>
      </c>
      <c r="E223">
        <v>41.4</v>
      </c>
      <c r="G223" s="2">
        <v>24288</v>
      </c>
      <c r="H223">
        <v>55.9</v>
      </c>
      <c r="J223" s="2">
        <v>28306</v>
      </c>
      <c r="K223">
        <v>1389</v>
      </c>
      <c r="M223" s="2">
        <v>29402</v>
      </c>
      <c r="N223">
        <v>10.092000000000001</v>
      </c>
      <c r="P223" s="2">
        <v>29402</v>
      </c>
      <c r="Q223">
        <v>9.4700000000000006</v>
      </c>
      <c r="S223" s="2">
        <v>28306</v>
      </c>
      <c r="T223">
        <v>1217.8</v>
      </c>
      <c r="V223" s="2">
        <v>21366</v>
      </c>
      <c r="W223">
        <v>50914</v>
      </c>
      <c r="Y223" s="2">
        <v>28306</v>
      </c>
      <c r="Z223">
        <v>10.4</v>
      </c>
      <c r="AB223" s="2">
        <v>21366</v>
      </c>
      <c r="AC223">
        <v>-8.99</v>
      </c>
      <c r="AE223" s="2">
        <v>25019</v>
      </c>
      <c r="AF223">
        <v>8.9</v>
      </c>
      <c r="AH223" s="2">
        <v>25019</v>
      </c>
      <c r="AI223">
        <v>7.9</v>
      </c>
      <c r="AK223" s="2">
        <v>28306</v>
      </c>
      <c r="AL223">
        <v>1.403</v>
      </c>
      <c r="AN223" s="2">
        <v>25019</v>
      </c>
      <c r="AO223">
        <v>6.5</v>
      </c>
      <c r="AQ223" s="2">
        <v>23192</v>
      </c>
      <c r="AR223">
        <v>71.88</v>
      </c>
      <c r="AT223" s="2">
        <v>28306</v>
      </c>
      <c r="AU223">
        <v>14.74</v>
      </c>
      <c r="AW223" s="2">
        <v>27575</v>
      </c>
      <c r="AX223">
        <v>7</v>
      </c>
      <c r="AZ223" s="2">
        <v>21701</v>
      </c>
      <c r="BA223">
        <v>0</v>
      </c>
    </row>
    <row r="224" spans="1:53" x14ac:dyDescent="0.25">
      <c r="A224" s="2">
        <v>31259</v>
      </c>
      <c r="B224">
        <v>362</v>
      </c>
      <c r="D224" s="2">
        <v>24319</v>
      </c>
      <c r="E224">
        <v>41.2</v>
      </c>
      <c r="G224" s="2">
        <v>24319</v>
      </c>
      <c r="H224">
        <v>56.3</v>
      </c>
      <c r="J224" s="2">
        <v>28337</v>
      </c>
      <c r="K224">
        <v>1450</v>
      </c>
      <c r="M224" s="2">
        <v>29433</v>
      </c>
      <c r="N224">
        <v>10.762</v>
      </c>
      <c r="P224" s="2">
        <v>29433</v>
      </c>
      <c r="Q224">
        <v>9.0299999999999994</v>
      </c>
      <c r="S224" s="2">
        <v>28337</v>
      </c>
      <c r="T224">
        <v>1226.7</v>
      </c>
      <c r="V224" s="2">
        <v>21397</v>
      </c>
      <c r="W224">
        <v>51039</v>
      </c>
      <c r="Y224" s="2">
        <v>28337</v>
      </c>
      <c r="Z224">
        <v>10.3</v>
      </c>
      <c r="AB224" s="2">
        <v>21397</v>
      </c>
      <c r="AC224">
        <v>-8.1999999999999993</v>
      </c>
      <c r="AE224" s="2">
        <v>25050</v>
      </c>
      <c r="AF224">
        <v>10.4</v>
      </c>
      <c r="AH224" s="2">
        <v>25050</v>
      </c>
      <c r="AI224">
        <v>8.4</v>
      </c>
      <c r="AK224" s="2">
        <v>28337</v>
      </c>
      <c r="AL224">
        <v>1.405</v>
      </c>
      <c r="AN224" s="2">
        <v>25050</v>
      </c>
      <c r="AO224">
        <v>6.5</v>
      </c>
      <c r="AQ224" s="2">
        <v>23223</v>
      </c>
      <c r="AR224">
        <v>72.72</v>
      </c>
      <c r="AT224" s="2">
        <v>28337</v>
      </c>
      <c r="AU224">
        <v>14.76</v>
      </c>
      <c r="AW224" s="2">
        <v>27606</v>
      </c>
      <c r="AX224">
        <v>6.6</v>
      </c>
      <c r="AZ224" s="2">
        <v>21731</v>
      </c>
      <c r="BA224">
        <v>0</v>
      </c>
    </row>
    <row r="225" spans="1:53" x14ac:dyDescent="0.25">
      <c r="A225" s="2">
        <v>31289</v>
      </c>
      <c r="B225">
        <v>409</v>
      </c>
      <c r="D225" s="2">
        <v>24350</v>
      </c>
      <c r="E225">
        <v>41.4</v>
      </c>
      <c r="G225" s="2">
        <v>24350</v>
      </c>
      <c r="H225">
        <v>53.3</v>
      </c>
      <c r="J225" s="2">
        <v>28368</v>
      </c>
      <c r="K225">
        <v>1442</v>
      </c>
      <c r="M225" s="2">
        <v>29462</v>
      </c>
      <c r="N225">
        <v>11.552</v>
      </c>
      <c r="P225" s="2">
        <v>29464</v>
      </c>
      <c r="Q225">
        <v>9.61</v>
      </c>
      <c r="S225" s="2">
        <v>28368</v>
      </c>
      <c r="T225">
        <v>1237</v>
      </c>
      <c r="V225" s="2">
        <v>21428</v>
      </c>
      <c r="W225">
        <v>51233</v>
      </c>
      <c r="Y225" s="2">
        <v>28368</v>
      </c>
      <c r="Z225">
        <v>10.4</v>
      </c>
      <c r="AB225" s="2">
        <v>21428</v>
      </c>
      <c r="AC225">
        <v>-6.36</v>
      </c>
      <c r="AE225" s="2">
        <v>25081</v>
      </c>
      <c r="AF225">
        <v>7.8</v>
      </c>
      <c r="AH225" s="2">
        <v>25081</v>
      </c>
      <c r="AI225">
        <v>8.3000000000000007</v>
      </c>
      <c r="AK225" s="2">
        <v>28368</v>
      </c>
      <c r="AL225">
        <v>1.4119999999999999</v>
      </c>
      <c r="AN225" s="2">
        <v>25081</v>
      </c>
      <c r="AO225">
        <v>6.5</v>
      </c>
      <c r="AQ225" s="2">
        <v>23254</v>
      </c>
      <c r="AR225">
        <v>73.58</v>
      </c>
      <c r="AT225" s="2">
        <v>28368</v>
      </c>
      <c r="AU225">
        <v>14.82</v>
      </c>
      <c r="AW225" s="2">
        <v>27637</v>
      </c>
      <c r="AX225">
        <v>6.1</v>
      </c>
      <c r="AZ225" s="2">
        <v>21762</v>
      </c>
      <c r="BA225">
        <v>0</v>
      </c>
    </row>
    <row r="226" spans="1:53" x14ac:dyDescent="0.25">
      <c r="A226" s="2">
        <v>31320</v>
      </c>
      <c r="B226">
        <v>399</v>
      </c>
      <c r="D226" s="2">
        <v>24380</v>
      </c>
      <c r="E226">
        <v>41.2</v>
      </c>
      <c r="G226" s="2">
        <v>24380</v>
      </c>
      <c r="H226">
        <v>55.2</v>
      </c>
      <c r="J226" s="2">
        <v>28398</v>
      </c>
      <c r="K226">
        <v>1475</v>
      </c>
      <c r="M226" s="2">
        <v>29494</v>
      </c>
      <c r="N226">
        <v>11.862</v>
      </c>
      <c r="P226" s="2">
        <v>29494</v>
      </c>
      <c r="Q226">
        <v>10.87</v>
      </c>
      <c r="S226" s="2">
        <v>28398</v>
      </c>
      <c r="T226">
        <v>1246.2</v>
      </c>
      <c r="V226" s="2">
        <v>21458</v>
      </c>
      <c r="W226">
        <v>51506</v>
      </c>
      <c r="Y226" s="2">
        <v>28398</v>
      </c>
      <c r="Z226">
        <v>10.8</v>
      </c>
      <c r="AB226" s="2">
        <v>21458</v>
      </c>
      <c r="AC226">
        <v>-4.6899999999999995</v>
      </c>
      <c r="AE226" s="2">
        <v>25111</v>
      </c>
      <c r="AF226">
        <v>8.6</v>
      </c>
      <c r="AH226" s="2">
        <v>25111</v>
      </c>
      <c r="AI226">
        <v>8.1999999999999993</v>
      </c>
      <c r="AK226" s="2">
        <v>28398</v>
      </c>
      <c r="AL226">
        <v>1.417</v>
      </c>
      <c r="AN226" s="2">
        <v>25111</v>
      </c>
      <c r="AO226">
        <v>6.45</v>
      </c>
      <c r="AQ226" s="2">
        <v>23284</v>
      </c>
      <c r="AR226">
        <v>74.17</v>
      </c>
      <c r="AT226" s="2">
        <v>28398</v>
      </c>
      <c r="AU226">
        <v>14.83</v>
      </c>
      <c r="AW226" s="2">
        <v>27667</v>
      </c>
      <c r="AX226">
        <v>7.4</v>
      </c>
      <c r="AZ226" s="2">
        <v>21793</v>
      </c>
      <c r="BA226">
        <v>0</v>
      </c>
    </row>
    <row r="227" spans="1:53" x14ac:dyDescent="0.25">
      <c r="A227" s="2">
        <v>31351</v>
      </c>
      <c r="B227">
        <v>418</v>
      </c>
      <c r="D227" s="2">
        <v>24411</v>
      </c>
      <c r="E227">
        <v>41.3</v>
      </c>
      <c r="G227" s="2">
        <v>24411</v>
      </c>
      <c r="H227">
        <v>51.6</v>
      </c>
      <c r="J227" s="2">
        <v>28429</v>
      </c>
      <c r="K227">
        <v>1487</v>
      </c>
      <c r="M227" s="2">
        <v>29525</v>
      </c>
      <c r="N227">
        <v>12.462</v>
      </c>
      <c r="P227" s="2">
        <v>29525</v>
      </c>
      <c r="Q227">
        <v>12.81</v>
      </c>
      <c r="S227" s="2">
        <v>28429</v>
      </c>
      <c r="T227">
        <v>1254</v>
      </c>
      <c r="V227" s="2">
        <v>21489</v>
      </c>
      <c r="W227">
        <v>51485</v>
      </c>
      <c r="Y227" s="2">
        <v>28429</v>
      </c>
      <c r="Z227">
        <v>11.7</v>
      </c>
      <c r="AB227" s="2">
        <v>21489</v>
      </c>
      <c r="AC227">
        <v>-2.13</v>
      </c>
      <c r="AE227" s="2">
        <v>25142</v>
      </c>
      <c r="AF227">
        <v>11.2</v>
      </c>
      <c r="AH227" s="2">
        <v>25142</v>
      </c>
      <c r="AI227">
        <v>8.4</v>
      </c>
      <c r="AK227" s="2">
        <v>28429</v>
      </c>
      <c r="AL227">
        <v>1.4079999999999999</v>
      </c>
      <c r="AN227" s="2">
        <v>25142</v>
      </c>
      <c r="AO227">
        <v>6.25</v>
      </c>
      <c r="AQ227" s="2">
        <v>23315</v>
      </c>
      <c r="AR227">
        <v>75.11</v>
      </c>
      <c r="AT227" s="2">
        <v>28429</v>
      </c>
      <c r="AU227">
        <v>14.88</v>
      </c>
      <c r="AW227" s="2">
        <v>27698</v>
      </c>
      <c r="AX227">
        <v>7.3</v>
      </c>
      <c r="AZ227" s="2">
        <v>21823</v>
      </c>
      <c r="BA227">
        <v>0</v>
      </c>
    </row>
    <row r="228" spans="1:53" x14ac:dyDescent="0.25">
      <c r="A228" s="2">
        <v>31380</v>
      </c>
      <c r="B228">
        <v>393</v>
      </c>
      <c r="D228" s="2">
        <v>24441</v>
      </c>
      <c r="E228">
        <v>41.2</v>
      </c>
      <c r="G228" s="2">
        <v>24441</v>
      </c>
      <c r="H228">
        <v>46.8</v>
      </c>
      <c r="J228" s="2">
        <v>28459</v>
      </c>
      <c r="K228">
        <v>1499</v>
      </c>
      <c r="M228" s="2">
        <v>29553</v>
      </c>
      <c r="N228">
        <v>12.722</v>
      </c>
      <c r="P228" s="2">
        <v>29555</v>
      </c>
      <c r="Q228">
        <v>15.85</v>
      </c>
      <c r="S228" s="2">
        <v>28459</v>
      </c>
      <c r="T228">
        <v>1262.4000000000001</v>
      </c>
      <c r="V228" s="2">
        <v>21519</v>
      </c>
      <c r="W228">
        <v>51944</v>
      </c>
      <c r="Y228" s="2">
        <v>28459</v>
      </c>
      <c r="Z228">
        <v>11.7</v>
      </c>
      <c r="AB228" s="2">
        <v>21519</v>
      </c>
      <c r="AC228">
        <v>3.21</v>
      </c>
      <c r="AE228" s="2">
        <v>25172</v>
      </c>
      <c r="AF228">
        <v>9.3000000000000007</v>
      </c>
      <c r="AH228" s="2">
        <v>25172</v>
      </c>
      <c r="AI228">
        <v>8.1</v>
      </c>
      <c r="AK228" s="2">
        <v>28459</v>
      </c>
      <c r="AL228">
        <v>1.4079999999999999</v>
      </c>
      <c r="AN228" s="2">
        <v>25172</v>
      </c>
      <c r="AO228">
        <v>6.25</v>
      </c>
      <c r="AQ228" s="2">
        <v>23345</v>
      </c>
      <c r="AR228">
        <v>75.61</v>
      </c>
      <c r="AT228" s="2">
        <v>28459</v>
      </c>
      <c r="AU228">
        <v>14.87</v>
      </c>
      <c r="AW228" s="2">
        <v>27728</v>
      </c>
      <c r="AX228">
        <v>9</v>
      </c>
      <c r="AZ228" s="2">
        <v>21854</v>
      </c>
      <c r="BA228">
        <v>0</v>
      </c>
    </row>
    <row r="229" spans="1:53" x14ac:dyDescent="0.25">
      <c r="A229" s="2">
        <v>31412</v>
      </c>
      <c r="B229">
        <v>390</v>
      </c>
      <c r="D229" s="2">
        <v>24472</v>
      </c>
      <c r="E229">
        <v>40.9</v>
      </c>
      <c r="G229" s="2">
        <v>24472</v>
      </c>
      <c r="H229">
        <v>48.8</v>
      </c>
      <c r="J229" s="2">
        <v>28490</v>
      </c>
      <c r="K229">
        <v>1530</v>
      </c>
      <c r="M229" s="2">
        <v>29586</v>
      </c>
      <c r="N229">
        <v>12.432</v>
      </c>
      <c r="P229" s="2">
        <v>29586</v>
      </c>
      <c r="Q229">
        <v>18.899999999999999</v>
      </c>
      <c r="S229" s="2">
        <v>28490</v>
      </c>
      <c r="T229">
        <v>1270.3</v>
      </c>
      <c r="V229" s="2">
        <v>21550</v>
      </c>
      <c r="W229">
        <v>52085</v>
      </c>
      <c r="Y229" s="2">
        <v>28490</v>
      </c>
      <c r="Z229">
        <v>11.8</v>
      </c>
      <c r="AB229" s="2">
        <v>21550</v>
      </c>
      <c r="AC229">
        <v>5.37</v>
      </c>
      <c r="AE229" s="2">
        <v>25203</v>
      </c>
      <c r="AF229">
        <v>5.8</v>
      </c>
      <c r="AH229" s="2">
        <v>25203</v>
      </c>
      <c r="AI229">
        <v>8.1999999999999993</v>
      </c>
      <c r="AK229" s="2">
        <v>28490</v>
      </c>
      <c r="AL229">
        <v>1.397</v>
      </c>
      <c r="AN229" s="2">
        <v>25203</v>
      </c>
      <c r="AO229">
        <v>6.6</v>
      </c>
      <c r="AQ229" s="2">
        <v>23376</v>
      </c>
      <c r="AR229">
        <v>76.58</v>
      </c>
      <c r="AT229" s="2">
        <v>28490</v>
      </c>
      <c r="AU229">
        <v>14.84</v>
      </c>
      <c r="AW229" s="2">
        <v>27759</v>
      </c>
      <c r="AX229">
        <v>9</v>
      </c>
      <c r="AZ229" s="2">
        <v>21884</v>
      </c>
      <c r="BA229">
        <v>0</v>
      </c>
    </row>
    <row r="230" spans="1:53" x14ac:dyDescent="0.25">
      <c r="A230" s="2">
        <v>31443</v>
      </c>
      <c r="B230">
        <v>364</v>
      </c>
      <c r="D230" s="2">
        <v>24503</v>
      </c>
      <c r="E230">
        <v>41.1</v>
      </c>
      <c r="G230" s="2">
        <v>24503</v>
      </c>
      <c r="H230">
        <v>46.2</v>
      </c>
      <c r="J230" s="2">
        <v>28521</v>
      </c>
      <c r="K230">
        <v>1257</v>
      </c>
      <c r="M230" s="2">
        <v>29616</v>
      </c>
      <c r="N230">
        <v>12.682</v>
      </c>
      <c r="P230" s="2">
        <v>29617</v>
      </c>
      <c r="Q230">
        <v>19.079999999999998</v>
      </c>
      <c r="S230" s="2">
        <v>28521</v>
      </c>
      <c r="T230">
        <v>1279.7</v>
      </c>
      <c r="V230" s="2">
        <v>21581</v>
      </c>
      <c r="W230">
        <v>52478</v>
      </c>
      <c r="Y230" s="2">
        <v>28521</v>
      </c>
      <c r="Z230">
        <v>12</v>
      </c>
      <c r="AB230" s="2">
        <v>21581</v>
      </c>
      <c r="AC230">
        <v>8.93</v>
      </c>
      <c r="AE230" s="2">
        <v>25234</v>
      </c>
      <c r="AF230">
        <v>7.1</v>
      </c>
      <c r="AH230" s="2">
        <v>25234</v>
      </c>
      <c r="AI230">
        <v>8.1</v>
      </c>
      <c r="AK230" s="2">
        <v>28521</v>
      </c>
      <c r="AL230">
        <v>1.4470000000000001</v>
      </c>
      <c r="AN230" s="2">
        <v>25234</v>
      </c>
      <c r="AO230">
        <v>6.95</v>
      </c>
      <c r="AQ230" s="2">
        <v>23407</v>
      </c>
      <c r="AR230">
        <v>77.459999999999994</v>
      </c>
      <c r="AT230" s="2">
        <v>28521</v>
      </c>
      <c r="AU230">
        <v>14.93</v>
      </c>
      <c r="AW230" s="2">
        <v>27790</v>
      </c>
      <c r="AX230">
        <v>10.7</v>
      </c>
      <c r="AZ230" s="2">
        <v>21915</v>
      </c>
      <c r="BA230">
        <v>0</v>
      </c>
    </row>
    <row r="231" spans="1:53" x14ac:dyDescent="0.25">
      <c r="A231" s="2">
        <v>31471</v>
      </c>
      <c r="B231">
        <v>375</v>
      </c>
      <c r="D231" s="2">
        <v>24531</v>
      </c>
      <c r="E231">
        <v>40.4</v>
      </c>
      <c r="G231" s="2">
        <v>24531</v>
      </c>
      <c r="H231">
        <v>45.1</v>
      </c>
      <c r="J231" s="2">
        <v>28549</v>
      </c>
      <c r="K231">
        <v>1235</v>
      </c>
      <c r="M231" s="2">
        <v>29644</v>
      </c>
      <c r="N231">
        <v>13.432</v>
      </c>
      <c r="P231" s="2">
        <v>29645</v>
      </c>
      <c r="Q231">
        <v>15.93</v>
      </c>
      <c r="S231" s="2">
        <v>28549</v>
      </c>
      <c r="T231">
        <v>1285.5</v>
      </c>
      <c r="V231" s="2">
        <v>21609</v>
      </c>
      <c r="W231">
        <v>52688</v>
      </c>
      <c r="Y231" s="2">
        <v>28549</v>
      </c>
      <c r="Z231">
        <v>11.7</v>
      </c>
      <c r="AB231" s="2">
        <v>21609</v>
      </c>
      <c r="AC231">
        <v>13.49</v>
      </c>
      <c r="AE231" s="2">
        <v>25262</v>
      </c>
      <c r="AF231">
        <v>7.7</v>
      </c>
      <c r="AH231" s="2">
        <v>25262</v>
      </c>
      <c r="AI231">
        <v>7.9</v>
      </c>
      <c r="AK231" s="2">
        <v>28549</v>
      </c>
      <c r="AL231">
        <v>1.421</v>
      </c>
      <c r="AN231" s="2">
        <v>25262</v>
      </c>
      <c r="AO231">
        <v>7</v>
      </c>
      <c r="AQ231" s="2">
        <v>23436</v>
      </c>
      <c r="AR231">
        <v>78.34</v>
      </c>
      <c r="AT231" s="2">
        <v>28549</v>
      </c>
      <c r="AU231">
        <v>14.96</v>
      </c>
      <c r="AW231" s="2">
        <v>27819</v>
      </c>
      <c r="AX231">
        <v>10.6</v>
      </c>
      <c r="AZ231" s="2">
        <v>21946</v>
      </c>
      <c r="BA231">
        <v>0</v>
      </c>
    </row>
    <row r="232" spans="1:53" x14ac:dyDescent="0.25">
      <c r="A232" s="2">
        <v>31502</v>
      </c>
      <c r="B232">
        <v>396</v>
      </c>
      <c r="D232" s="2">
        <v>24562</v>
      </c>
      <c r="E232">
        <v>40.5</v>
      </c>
      <c r="G232" s="2">
        <v>24562</v>
      </c>
      <c r="H232">
        <v>45.3</v>
      </c>
      <c r="J232" s="2">
        <v>28580</v>
      </c>
      <c r="K232">
        <v>1429</v>
      </c>
      <c r="M232" s="2">
        <v>29676</v>
      </c>
      <c r="N232">
        <v>13.132</v>
      </c>
      <c r="P232" s="2">
        <v>29676</v>
      </c>
      <c r="Q232">
        <v>14.7</v>
      </c>
      <c r="S232" s="2">
        <v>28580</v>
      </c>
      <c r="T232">
        <v>1292.2</v>
      </c>
      <c r="V232" s="2">
        <v>21640</v>
      </c>
      <c r="W232">
        <v>53014</v>
      </c>
      <c r="Y232" s="2">
        <v>28580</v>
      </c>
      <c r="Z232">
        <v>12</v>
      </c>
      <c r="AB232" s="2">
        <v>21640</v>
      </c>
      <c r="AC232">
        <v>16.55</v>
      </c>
      <c r="AE232" s="2">
        <v>25293</v>
      </c>
      <c r="AF232">
        <v>7.6</v>
      </c>
      <c r="AH232" s="2">
        <v>25293</v>
      </c>
      <c r="AI232">
        <v>7.9</v>
      </c>
      <c r="AK232" s="2">
        <v>28580</v>
      </c>
      <c r="AL232">
        <v>1.419</v>
      </c>
      <c r="AN232" s="2">
        <v>25293</v>
      </c>
      <c r="AO232">
        <v>7.24</v>
      </c>
      <c r="AQ232" s="2">
        <v>23467</v>
      </c>
      <c r="AR232">
        <v>79.239999999999995</v>
      </c>
      <c r="AT232" s="2">
        <v>28580</v>
      </c>
      <c r="AU232">
        <v>15.03</v>
      </c>
      <c r="AW232" s="2">
        <v>27850</v>
      </c>
      <c r="AX232">
        <v>10.1</v>
      </c>
      <c r="AZ232" s="2">
        <v>21975</v>
      </c>
      <c r="BA232">
        <v>0</v>
      </c>
    </row>
    <row r="233" spans="1:53" x14ac:dyDescent="0.25">
      <c r="A233" s="2">
        <v>31532</v>
      </c>
      <c r="B233">
        <v>391</v>
      </c>
      <c r="D233" s="2">
        <v>24592</v>
      </c>
      <c r="E233">
        <v>40.4</v>
      </c>
      <c r="G233" s="2">
        <v>24592</v>
      </c>
      <c r="H233">
        <v>46.4</v>
      </c>
      <c r="J233" s="2">
        <v>28610</v>
      </c>
      <c r="K233">
        <v>1517</v>
      </c>
      <c r="M233" s="2">
        <v>29706</v>
      </c>
      <c r="N233">
        <v>14.112</v>
      </c>
      <c r="P233" s="2">
        <v>29706</v>
      </c>
      <c r="Q233">
        <v>15.72</v>
      </c>
      <c r="S233" s="2">
        <v>28610</v>
      </c>
      <c r="T233">
        <v>1300.4000000000001</v>
      </c>
      <c r="V233" s="2">
        <v>21670</v>
      </c>
      <c r="W233">
        <v>53321</v>
      </c>
      <c r="Y233" s="2">
        <v>28610</v>
      </c>
      <c r="Z233">
        <v>12.4</v>
      </c>
      <c r="AB233" s="2">
        <v>21670</v>
      </c>
      <c r="AC233">
        <v>21.04</v>
      </c>
      <c r="AE233" s="2">
        <v>25323</v>
      </c>
      <c r="AF233">
        <v>8.3000000000000007</v>
      </c>
      <c r="AH233" s="2">
        <v>25323</v>
      </c>
      <c r="AI233">
        <v>7.9</v>
      </c>
      <c r="AK233" s="2">
        <v>28610</v>
      </c>
      <c r="AL233">
        <v>1.3900000000000001</v>
      </c>
      <c r="AN233" s="2">
        <v>25323</v>
      </c>
      <c r="AO233">
        <v>7.5</v>
      </c>
      <c r="AQ233" s="2">
        <v>23497</v>
      </c>
      <c r="AR233">
        <v>79.91</v>
      </c>
      <c r="AT233" s="2">
        <v>28610</v>
      </c>
      <c r="AU233">
        <v>15.05</v>
      </c>
      <c r="AW233" s="2">
        <v>27880</v>
      </c>
      <c r="AX233">
        <v>9.6</v>
      </c>
      <c r="AZ233" s="2">
        <v>22006</v>
      </c>
      <c r="BA233">
        <v>0</v>
      </c>
    </row>
    <row r="234" spans="1:53" x14ac:dyDescent="0.25">
      <c r="A234" s="2">
        <v>31562</v>
      </c>
      <c r="B234">
        <v>373</v>
      </c>
      <c r="D234" s="2">
        <v>24623</v>
      </c>
      <c r="E234">
        <v>40.4</v>
      </c>
      <c r="G234" s="2">
        <v>24623</v>
      </c>
      <c r="H234">
        <v>47.6</v>
      </c>
      <c r="J234" s="2">
        <v>28641</v>
      </c>
      <c r="K234">
        <v>1508</v>
      </c>
      <c r="M234" s="2">
        <v>29735</v>
      </c>
      <c r="N234">
        <v>13.502000000000001</v>
      </c>
      <c r="P234" s="2">
        <v>29737</v>
      </c>
      <c r="Q234">
        <v>18.52</v>
      </c>
      <c r="S234" s="2">
        <v>28641</v>
      </c>
      <c r="T234">
        <v>1310.5</v>
      </c>
      <c r="V234" s="2">
        <v>21701</v>
      </c>
      <c r="W234">
        <v>53550</v>
      </c>
      <c r="Y234" s="2">
        <v>28641</v>
      </c>
      <c r="Z234">
        <v>12.5</v>
      </c>
      <c r="AB234" s="2">
        <v>21701</v>
      </c>
      <c r="AC234">
        <v>21.67</v>
      </c>
      <c r="AE234" s="2">
        <v>25354</v>
      </c>
      <c r="AF234">
        <v>7.5</v>
      </c>
      <c r="AH234" s="2">
        <v>25354</v>
      </c>
      <c r="AI234">
        <v>7.9</v>
      </c>
      <c r="AK234" s="2">
        <v>28641</v>
      </c>
      <c r="AL234">
        <v>1.397</v>
      </c>
      <c r="AN234" s="2">
        <v>25354</v>
      </c>
      <c r="AO234">
        <v>7.5</v>
      </c>
      <c r="AQ234" s="2">
        <v>23528</v>
      </c>
      <c r="AR234">
        <v>80.83</v>
      </c>
      <c r="AT234" s="2">
        <v>28641</v>
      </c>
      <c r="AU234">
        <v>15.2</v>
      </c>
      <c r="AW234" s="2">
        <v>27911</v>
      </c>
      <c r="AX234">
        <v>7.4</v>
      </c>
      <c r="AZ234" s="2">
        <v>22036</v>
      </c>
      <c r="BA234">
        <v>1</v>
      </c>
    </row>
    <row r="235" spans="1:53" x14ac:dyDescent="0.25">
      <c r="A235" s="2">
        <v>31593</v>
      </c>
      <c r="B235">
        <v>371</v>
      </c>
      <c r="D235" s="2">
        <v>24653</v>
      </c>
      <c r="E235">
        <v>40.4</v>
      </c>
      <c r="G235" s="2">
        <v>24653</v>
      </c>
      <c r="H235">
        <v>51.8</v>
      </c>
      <c r="J235" s="2">
        <v>28671</v>
      </c>
      <c r="K235">
        <v>1430</v>
      </c>
      <c r="M235" s="2">
        <v>29767</v>
      </c>
      <c r="N235">
        <v>13.862</v>
      </c>
      <c r="P235" s="2">
        <v>29767</v>
      </c>
      <c r="Q235">
        <v>19.100000000000001</v>
      </c>
      <c r="S235" s="2">
        <v>28671</v>
      </c>
      <c r="T235">
        <v>1318.5</v>
      </c>
      <c r="V235" s="2">
        <v>21731</v>
      </c>
      <c r="W235">
        <v>53681</v>
      </c>
      <c r="Y235" s="2">
        <v>28671</v>
      </c>
      <c r="Z235">
        <v>12.8</v>
      </c>
      <c r="AB235" s="2">
        <v>21731</v>
      </c>
      <c r="AC235">
        <v>18.670000000000002</v>
      </c>
      <c r="AE235" s="2">
        <v>25384</v>
      </c>
      <c r="AF235">
        <v>6.8</v>
      </c>
      <c r="AH235" s="2">
        <v>25384</v>
      </c>
      <c r="AI235">
        <v>7.7</v>
      </c>
      <c r="AK235" s="2">
        <v>28671</v>
      </c>
      <c r="AL235">
        <v>1.3940000000000001</v>
      </c>
      <c r="AN235" s="2">
        <v>25384</v>
      </c>
      <c r="AO235">
        <v>8.23</v>
      </c>
      <c r="AQ235" s="2">
        <v>23558</v>
      </c>
      <c r="AR235">
        <v>81.430000000000007</v>
      </c>
      <c r="AT235" s="2">
        <v>28671</v>
      </c>
      <c r="AU235">
        <v>15.36</v>
      </c>
      <c r="AW235" s="2">
        <v>27941</v>
      </c>
      <c r="AX235">
        <v>7.3</v>
      </c>
      <c r="AZ235" s="2">
        <v>22067</v>
      </c>
      <c r="BA235">
        <v>1</v>
      </c>
    </row>
    <row r="236" spans="1:53" x14ac:dyDescent="0.25">
      <c r="A236" s="2">
        <v>31624</v>
      </c>
      <c r="B236">
        <v>362</v>
      </c>
      <c r="D236" s="2">
        <v>24684</v>
      </c>
      <c r="E236">
        <v>40.5</v>
      </c>
      <c r="G236" s="2">
        <v>24684</v>
      </c>
      <c r="H236">
        <v>53.7</v>
      </c>
      <c r="J236" s="2">
        <v>28702</v>
      </c>
      <c r="K236">
        <v>1459</v>
      </c>
      <c r="M236" s="2">
        <v>29798</v>
      </c>
      <c r="N236">
        <v>14.672000000000001</v>
      </c>
      <c r="P236" s="2">
        <v>29798</v>
      </c>
      <c r="Q236">
        <v>19.04</v>
      </c>
      <c r="S236" s="2">
        <v>28702</v>
      </c>
      <c r="T236">
        <v>1324.1</v>
      </c>
      <c r="V236" s="2">
        <v>21762</v>
      </c>
      <c r="W236">
        <v>53804</v>
      </c>
      <c r="Y236" s="2">
        <v>28702</v>
      </c>
      <c r="Z236">
        <v>12.8</v>
      </c>
      <c r="AB236" s="2">
        <v>21762</v>
      </c>
      <c r="AC236">
        <v>14.13</v>
      </c>
      <c r="AE236" s="2">
        <v>25415</v>
      </c>
      <c r="AF236">
        <v>6.3</v>
      </c>
      <c r="AH236" s="2">
        <v>25415</v>
      </c>
      <c r="AI236">
        <v>7.8</v>
      </c>
      <c r="AK236" s="2">
        <v>28702</v>
      </c>
      <c r="AL236">
        <v>1.4079999999999999</v>
      </c>
      <c r="AN236" s="2">
        <v>25415</v>
      </c>
      <c r="AO236">
        <v>8.5</v>
      </c>
      <c r="AQ236" s="2">
        <v>23589</v>
      </c>
      <c r="AR236">
        <v>82.29</v>
      </c>
      <c r="AT236" s="2">
        <v>28702</v>
      </c>
      <c r="AU236">
        <v>15.39</v>
      </c>
      <c r="AW236" s="2">
        <v>27972</v>
      </c>
      <c r="AX236">
        <v>6.4</v>
      </c>
      <c r="AZ236" s="2">
        <v>22097</v>
      </c>
      <c r="BA236">
        <v>1</v>
      </c>
    </row>
    <row r="237" spans="1:53" x14ac:dyDescent="0.25">
      <c r="A237" s="2">
        <v>31653</v>
      </c>
      <c r="B237">
        <v>401</v>
      </c>
      <c r="D237" s="2">
        <v>24715</v>
      </c>
      <c r="E237">
        <v>40.6</v>
      </c>
      <c r="G237" s="2">
        <v>24715</v>
      </c>
      <c r="H237">
        <v>55.4</v>
      </c>
      <c r="J237" s="2">
        <v>28733</v>
      </c>
      <c r="K237">
        <v>1425</v>
      </c>
      <c r="M237" s="2">
        <v>29829</v>
      </c>
      <c r="N237">
        <v>15.412000000000001</v>
      </c>
      <c r="P237" s="2">
        <v>29829</v>
      </c>
      <c r="Q237">
        <v>17.82</v>
      </c>
      <c r="S237" s="2">
        <v>28733</v>
      </c>
      <c r="T237">
        <v>1333.5</v>
      </c>
      <c r="V237" s="2">
        <v>21793</v>
      </c>
      <c r="W237">
        <v>53336</v>
      </c>
      <c r="Y237" s="2">
        <v>28733</v>
      </c>
      <c r="Z237">
        <v>13</v>
      </c>
      <c r="AB237" s="2">
        <v>21793</v>
      </c>
      <c r="AC237">
        <v>8.1</v>
      </c>
      <c r="AE237" s="2">
        <v>25446</v>
      </c>
      <c r="AF237">
        <v>8.1</v>
      </c>
      <c r="AH237" s="2">
        <v>25446</v>
      </c>
      <c r="AI237">
        <v>7.9</v>
      </c>
      <c r="AK237" s="2">
        <v>28733</v>
      </c>
      <c r="AL237">
        <v>1.3959999999999999</v>
      </c>
      <c r="AN237" s="2">
        <v>25446</v>
      </c>
      <c r="AO237">
        <v>8.5</v>
      </c>
      <c r="AQ237" s="2">
        <v>23620</v>
      </c>
      <c r="AR237">
        <v>82.97</v>
      </c>
      <c r="AT237" s="2">
        <v>28733</v>
      </c>
      <c r="AU237">
        <v>15.46</v>
      </c>
      <c r="AW237" s="2">
        <v>28003</v>
      </c>
      <c r="AX237">
        <v>6.4</v>
      </c>
      <c r="AZ237" s="2">
        <v>22128</v>
      </c>
      <c r="BA237">
        <v>1</v>
      </c>
    </row>
    <row r="238" spans="1:53" x14ac:dyDescent="0.25">
      <c r="A238" s="2">
        <v>31685</v>
      </c>
      <c r="B238">
        <v>389</v>
      </c>
      <c r="D238" s="2">
        <v>24745</v>
      </c>
      <c r="E238">
        <v>40.6</v>
      </c>
      <c r="G238" s="2">
        <v>24745</v>
      </c>
      <c r="H238">
        <v>62</v>
      </c>
      <c r="J238" s="2">
        <v>28763</v>
      </c>
      <c r="K238">
        <v>1389</v>
      </c>
      <c r="M238" s="2">
        <v>29859</v>
      </c>
      <c r="N238">
        <v>15.842000000000001</v>
      </c>
      <c r="P238" s="2">
        <v>29859</v>
      </c>
      <c r="Q238">
        <v>15.87</v>
      </c>
      <c r="S238" s="2">
        <v>28763</v>
      </c>
      <c r="T238">
        <v>1345</v>
      </c>
      <c r="V238" s="2">
        <v>21823</v>
      </c>
      <c r="W238">
        <v>53428</v>
      </c>
      <c r="Y238" s="2">
        <v>28763</v>
      </c>
      <c r="Z238">
        <v>12.6</v>
      </c>
      <c r="AB238" s="2">
        <v>21823</v>
      </c>
      <c r="AC238">
        <v>7</v>
      </c>
      <c r="AE238" s="2">
        <v>25476</v>
      </c>
      <c r="AF238">
        <v>8.1</v>
      </c>
      <c r="AH238" s="2">
        <v>25476</v>
      </c>
      <c r="AI238">
        <v>8</v>
      </c>
      <c r="AK238" s="2">
        <v>28763</v>
      </c>
      <c r="AL238">
        <v>1.403</v>
      </c>
      <c r="AN238" s="2">
        <v>25476</v>
      </c>
      <c r="AO238">
        <v>8.5</v>
      </c>
      <c r="AQ238" s="2">
        <v>23650</v>
      </c>
      <c r="AR238">
        <v>83.92</v>
      </c>
      <c r="AT238" s="2">
        <v>28763</v>
      </c>
      <c r="AU238">
        <v>15.53</v>
      </c>
      <c r="AW238" s="2">
        <v>28033</v>
      </c>
      <c r="AX238">
        <v>6.8</v>
      </c>
      <c r="AZ238" s="2">
        <v>22159</v>
      </c>
      <c r="BA238">
        <v>1</v>
      </c>
    </row>
    <row r="239" spans="1:53" x14ac:dyDescent="0.25">
      <c r="A239" s="2">
        <v>31716</v>
      </c>
      <c r="B239">
        <v>364</v>
      </c>
      <c r="D239" s="2">
        <v>24776</v>
      </c>
      <c r="E239">
        <v>40.6</v>
      </c>
      <c r="G239" s="2">
        <v>24776</v>
      </c>
      <c r="H239">
        <v>55.8</v>
      </c>
      <c r="J239" s="2">
        <v>28794</v>
      </c>
      <c r="K239">
        <v>1384</v>
      </c>
      <c r="M239" s="2">
        <v>29889</v>
      </c>
      <c r="N239">
        <v>14.632</v>
      </c>
      <c r="P239" s="2">
        <v>29890</v>
      </c>
      <c r="Q239">
        <v>15.08</v>
      </c>
      <c r="S239" s="2">
        <v>28794</v>
      </c>
      <c r="T239">
        <v>1352.3</v>
      </c>
      <c r="V239" s="2">
        <v>21854</v>
      </c>
      <c r="W239">
        <v>53358</v>
      </c>
      <c r="Y239" s="2">
        <v>28794</v>
      </c>
      <c r="Z239">
        <v>12.4</v>
      </c>
      <c r="AB239" s="2">
        <v>21854</v>
      </c>
      <c r="AC239">
        <v>4.99</v>
      </c>
      <c r="AE239" s="2">
        <v>25507</v>
      </c>
      <c r="AF239">
        <v>7.8</v>
      </c>
      <c r="AH239" s="2">
        <v>25507</v>
      </c>
      <c r="AI239">
        <v>7.6</v>
      </c>
      <c r="AK239" s="2">
        <v>28794</v>
      </c>
      <c r="AL239">
        <v>1.3980000000000001</v>
      </c>
      <c r="AN239" s="2">
        <v>25507</v>
      </c>
      <c r="AO239">
        <v>8.5</v>
      </c>
      <c r="AQ239" s="2">
        <v>23681</v>
      </c>
      <c r="AR239">
        <v>84.53</v>
      </c>
      <c r="AT239" s="2">
        <v>28794</v>
      </c>
      <c r="AU239">
        <v>15.48</v>
      </c>
      <c r="AW239" s="2">
        <v>28064</v>
      </c>
      <c r="AX239">
        <v>7.1</v>
      </c>
      <c r="AZ239" s="2">
        <v>22189</v>
      </c>
      <c r="BA239">
        <v>1</v>
      </c>
    </row>
    <row r="240" spans="1:53" x14ac:dyDescent="0.25">
      <c r="A240" s="2">
        <v>31744</v>
      </c>
      <c r="B240">
        <v>366</v>
      </c>
      <c r="D240" s="2">
        <v>24806</v>
      </c>
      <c r="E240">
        <v>40.6</v>
      </c>
      <c r="G240" s="2">
        <v>24806</v>
      </c>
      <c r="H240">
        <v>57</v>
      </c>
      <c r="J240" s="2">
        <v>28824</v>
      </c>
      <c r="K240">
        <v>1525</v>
      </c>
      <c r="M240" s="2">
        <v>29920</v>
      </c>
      <c r="N240">
        <v>13.132</v>
      </c>
      <c r="P240" s="2">
        <v>29920</v>
      </c>
      <c r="Q240">
        <v>13.31</v>
      </c>
      <c r="S240" s="2">
        <v>28824</v>
      </c>
      <c r="T240">
        <v>1359.1</v>
      </c>
      <c r="V240" s="2">
        <v>21884</v>
      </c>
      <c r="W240">
        <v>53634</v>
      </c>
      <c r="Y240" s="2">
        <v>28824</v>
      </c>
      <c r="Z240">
        <v>11.7</v>
      </c>
      <c r="AB240" s="2">
        <v>21884</v>
      </c>
      <c r="AC240">
        <v>2.61</v>
      </c>
      <c r="AE240" s="2">
        <v>25537</v>
      </c>
      <c r="AF240">
        <v>5.5</v>
      </c>
      <c r="AH240" s="2">
        <v>25537</v>
      </c>
      <c r="AI240">
        <v>8</v>
      </c>
      <c r="AK240" s="2">
        <v>28824</v>
      </c>
      <c r="AL240">
        <v>1.401</v>
      </c>
      <c r="AN240" s="2">
        <v>25537</v>
      </c>
      <c r="AO240">
        <v>8.5</v>
      </c>
      <c r="AQ240" s="2">
        <v>23711</v>
      </c>
      <c r="AR240">
        <v>84.94</v>
      </c>
      <c r="AT240" s="2">
        <v>28824</v>
      </c>
      <c r="AU240">
        <v>15.57</v>
      </c>
      <c r="AW240" s="2">
        <v>28094</v>
      </c>
      <c r="AX240">
        <v>7.9</v>
      </c>
      <c r="AZ240" s="2">
        <v>22220</v>
      </c>
      <c r="BA240">
        <v>1</v>
      </c>
    </row>
    <row r="241" spans="1:53" x14ac:dyDescent="0.25">
      <c r="A241" s="2">
        <v>31777</v>
      </c>
      <c r="B241">
        <v>345</v>
      </c>
      <c r="D241" s="2">
        <v>24837</v>
      </c>
      <c r="E241">
        <v>40.700000000000003</v>
      </c>
      <c r="G241" s="2">
        <v>24837</v>
      </c>
      <c r="H241">
        <v>59.4</v>
      </c>
      <c r="J241" s="2">
        <v>28855</v>
      </c>
      <c r="K241">
        <v>1460</v>
      </c>
      <c r="M241" s="2">
        <v>29951</v>
      </c>
      <c r="N241">
        <v>13.981999999999999</v>
      </c>
      <c r="P241" s="2">
        <v>29951</v>
      </c>
      <c r="Q241">
        <v>12.37</v>
      </c>
      <c r="S241" s="2">
        <v>28855</v>
      </c>
      <c r="T241">
        <v>1366</v>
      </c>
      <c r="V241" s="2">
        <v>21915</v>
      </c>
      <c r="W241">
        <v>54174</v>
      </c>
      <c r="Y241" s="2">
        <v>28855</v>
      </c>
      <c r="Z241">
        <v>11.9</v>
      </c>
      <c r="AB241" s="2">
        <v>21915</v>
      </c>
      <c r="AC241">
        <v>8.82</v>
      </c>
      <c r="AE241" s="2">
        <v>25568</v>
      </c>
      <c r="AF241">
        <v>6.4</v>
      </c>
      <c r="AH241" s="2">
        <v>25568</v>
      </c>
      <c r="AI241">
        <v>8</v>
      </c>
      <c r="AK241" s="2">
        <v>28855</v>
      </c>
      <c r="AL241">
        <v>1.403</v>
      </c>
      <c r="AN241" s="2">
        <v>25568</v>
      </c>
      <c r="AO241">
        <v>8.5</v>
      </c>
      <c r="AQ241" s="2">
        <v>23742</v>
      </c>
      <c r="AR241">
        <v>85.96</v>
      </c>
      <c r="AT241" s="2">
        <v>28855</v>
      </c>
      <c r="AU241">
        <v>15.58</v>
      </c>
      <c r="AW241" s="2">
        <v>28125</v>
      </c>
      <c r="AX241">
        <v>7.9</v>
      </c>
      <c r="AZ241" s="2">
        <v>22250</v>
      </c>
      <c r="BA241">
        <v>1</v>
      </c>
    </row>
    <row r="242" spans="1:53" x14ac:dyDescent="0.25">
      <c r="A242" s="2">
        <v>31807</v>
      </c>
      <c r="B242">
        <v>370</v>
      </c>
      <c r="D242" s="2">
        <v>24868</v>
      </c>
      <c r="E242">
        <v>40.4</v>
      </c>
      <c r="G242" s="2">
        <v>24868</v>
      </c>
      <c r="H242">
        <v>60.1</v>
      </c>
      <c r="J242" s="2">
        <v>28886</v>
      </c>
      <c r="K242">
        <v>1110</v>
      </c>
      <c r="M242" s="2">
        <v>29980</v>
      </c>
      <c r="N242">
        <v>14.141999999999999</v>
      </c>
      <c r="P242" s="2">
        <v>29982</v>
      </c>
      <c r="Q242">
        <v>13.22</v>
      </c>
      <c r="S242" s="2">
        <v>28886</v>
      </c>
      <c r="T242">
        <v>1371.6</v>
      </c>
      <c r="V242" s="2">
        <v>21946</v>
      </c>
      <c r="W242">
        <v>54274</v>
      </c>
      <c r="Y242" s="2">
        <v>28886</v>
      </c>
      <c r="Z242">
        <v>12.8</v>
      </c>
      <c r="AB242" s="2">
        <v>21946</v>
      </c>
      <c r="AC242">
        <v>10.039999999999999</v>
      </c>
      <c r="AE242" s="2">
        <v>25599</v>
      </c>
      <c r="AF242">
        <v>5</v>
      </c>
      <c r="AH242" s="2">
        <v>25599</v>
      </c>
      <c r="AI242">
        <v>7.9</v>
      </c>
      <c r="AK242" s="2">
        <v>28886</v>
      </c>
      <c r="AL242">
        <v>1.427</v>
      </c>
      <c r="AN242" s="2">
        <v>25599</v>
      </c>
      <c r="AO242">
        <v>8.5</v>
      </c>
      <c r="AQ242" s="2">
        <v>23773</v>
      </c>
      <c r="AR242">
        <v>87.18</v>
      </c>
      <c r="AT242" s="2">
        <v>28886</v>
      </c>
      <c r="AU242">
        <v>15.61</v>
      </c>
      <c r="AW242" s="2">
        <v>28156</v>
      </c>
      <c r="AX242">
        <v>7.8</v>
      </c>
      <c r="AZ242" s="2">
        <v>22281</v>
      </c>
      <c r="BA242">
        <v>1</v>
      </c>
    </row>
    <row r="243" spans="1:53" x14ac:dyDescent="0.25">
      <c r="A243" s="2">
        <v>31835</v>
      </c>
      <c r="B243">
        <v>348</v>
      </c>
      <c r="D243" s="2">
        <v>24897</v>
      </c>
      <c r="E243">
        <v>40.799999999999997</v>
      </c>
      <c r="G243" s="2">
        <v>24897</v>
      </c>
      <c r="H243">
        <v>56.6</v>
      </c>
      <c r="J243" s="2">
        <v>28914</v>
      </c>
      <c r="K243">
        <v>1052</v>
      </c>
      <c r="M243" s="2">
        <v>30008</v>
      </c>
      <c r="N243">
        <v>14.032</v>
      </c>
      <c r="P243" s="2">
        <v>30010</v>
      </c>
      <c r="Q243">
        <v>14.78</v>
      </c>
      <c r="S243" s="2">
        <v>28914</v>
      </c>
      <c r="T243">
        <v>1377.8</v>
      </c>
      <c r="V243" s="2">
        <v>21975</v>
      </c>
      <c r="W243">
        <v>54513</v>
      </c>
      <c r="Y243" s="2">
        <v>28914</v>
      </c>
      <c r="Z243">
        <v>12.8</v>
      </c>
      <c r="AB243" s="2">
        <v>21975</v>
      </c>
      <c r="AC243">
        <v>6.96</v>
      </c>
      <c r="AE243" s="2">
        <v>25627</v>
      </c>
      <c r="AF243">
        <v>4.8</v>
      </c>
      <c r="AH243" s="2">
        <v>25627</v>
      </c>
      <c r="AI243">
        <v>8</v>
      </c>
      <c r="AK243" s="2">
        <v>28914</v>
      </c>
      <c r="AL243">
        <v>1.44</v>
      </c>
      <c r="AN243" s="2">
        <v>25627</v>
      </c>
      <c r="AO243">
        <v>8.5</v>
      </c>
      <c r="AQ243" s="2">
        <v>23801</v>
      </c>
      <c r="AR243">
        <v>88.15</v>
      </c>
      <c r="AT243" s="2">
        <v>28914</v>
      </c>
      <c r="AU243">
        <v>15.64</v>
      </c>
      <c r="AW243" s="2">
        <v>28184</v>
      </c>
      <c r="AX243">
        <v>7.8</v>
      </c>
      <c r="AZ243" s="2">
        <v>22312</v>
      </c>
      <c r="BA243">
        <v>1</v>
      </c>
    </row>
    <row r="244" spans="1:53" x14ac:dyDescent="0.25">
      <c r="A244" s="2">
        <v>31867</v>
      </c>
      <c r="B244">
        <v>326</v>
      </c>
      <c r="D244" s="2">
        <v>24928</v>
      </c>
      <c r="E244">
        <v>40.799999999999997</v>
      </c>
      <c r="G244" s="2">
        <v>24928</v>
      </c>
      <c r="H244">
        <v>55.7</v>
      </c>
      <c r="J244" s="2">
        <v>28945</v>
      </c>
      <c r="K244">
        <v>1322</v>
      </c>
      <c r="M244" s="2">
        <v>30041</v>
      </c>
      <c r="N244">
        <v>14.182</v>
      </c>
      <c r="P244" s="2">
        <v>30041</v>
      </c>
      <c r="Q244">
        <v>14.68</v>
      </c>
      <c r="S244" s="2">
        <v>28945</v>
      </c>
      <c r="T244">
        <v>1387.8</v>
      </c>
      <c r="V244" s="2">
        <v>22006</v>
      </c>
      <c r="W244">
        <v>54454</v>
      </c>
      <c r="Y244" s="2">
        <v>28945</v>
      </c>
      <c r="Z244">
        <v>12.7</v>
      </c>
      <c r="AB244" s="2">
        <v>22006</v>
      </c>
      <c r="AC244">
        <v>4.5</v>
      </c>
      <c r="AE244" s="2">
        <v>25658</v>
      </c>
      <c r="AF244">
        <v>3</v>
      </c>
      <c r="AH244" s="2">
        <v>25658</v>
      </c>
      <c r="AI244">
        <v>8.3000000000000007</v>
      </c>
      <c r="AK244" s="2">
        <v>28945</v>
      </c>
      <c r="AL244">
        <v>1.401</v>
      </c>
      <c r="AN244" s="2">
        <v>25658</v>
      </c>
      <c r="AO244">
        <v>8.39</v>
      </c>
      <c r="AQ244" s="2">
        <v>23832</v>
      </c>
      <c r="AR244">
        <v>88.92</v>
      </c>
      <c r="AT244" s="2">
        <v>28945</v>
      </c>
      <c r="AU244">
        <v>15.66</v>
      </c>
      <c r="AW244" s="2">
        <v>28215</v>
      </c>
      <c r="AX244">
        <v>7.7</v>
      </c>
      <c r="AZ244" s="2">
        <v>22340</v>
      </c>
      <c r="BA244">
        <v>1</v>
      </c>
    </row>
    <row r="245" spans="1:53" x14ac:dyDescent="0.25">
      <c r="A245" s="2">
        <v>31897</v>
      </c>
      <c r="B245">
        <v>328</v>
      </c>
      <c r="D245" s="2">
        <v>24958</v>
      </c>
      <c r="E245">
        <v>40.299999999999997</v>
      </c>
      <c r="G245" s="2">
        <v>24958</v>
      </c>
      <c r="H245">
        <v>64.5</v>
      </c>
      <c r="J245" s="2">
        <v>28975</v>
      </c>
      <c r="K245">
        <v>1287</v>
      </c>
      <c r="M245" s="2">
        <v>30071</v>
      </c>
      <c r="N245">
        <v>13.872</v>
      </c>
      <c r="P245" s="2">
        <v>30071</v>
      </c>
      <c r="Q245">
        <v>14.94</v>
      </c>
      <c r="S245" s="2">
        <v>28975</v>
      </c>
      <c r="T245">
        <v>1402.1</v>
      </c>
      <c r="V245" s="2">
        <v>22036</v>
      </c>
      <c r="W245">
        <v>54813</v>
      </c>
      <c r="Y245" s="2">
        <v>28975</v>
      </c>
      <c r="Z245">
        <v>11.5</v>
      </c>
      <c r="AB245" s="2">
        <v>22036</v>
      </c>
      <c r="AC245">
        <v>1.51</v>
      </c>
      <c r="AE245" s="2">
        <v>25688</v>
      </c>
      <c r="AF245">
        <v>2.1</v>
      </c>
      <c r="AH245" s="2">
        <v>25688</v>
      </c>
      <c r="AI245">
        <v>8.1999999999999993</v>
      </c>
      <c r="AK245" s="2">
        <v>28975</v>
      </c>
      <c r="AL245">
        <v>1.448</v>
      </c>
      <c r="AN245" s="2">
        <v>25688</v>
      </c>
      <c r="AO245">
        <v>8</v>
      </c>
      <c r="AQ245" s="2">
        <v>23862</v>
      </c>
      <c r="AR245">
        <v>90.05</v>
      </c>
      <c r="AT245" s="2">
        <v>28975</v>
      </c>
      <c r="AU245">
        <v>15.8</v>
      </c>
      <c r="AW245" s="2">
        <v>28245</v>
      </c>
      <c r="AX245">
        <v>8.1</v>
      </c>
      <c r="AZ245" s="2">
        <v>22371</v>
      </c>
      <c r="BA245">
        <v>0</v>
      </c>
    </row>
    <row r="246" spans="1:53" x14ac:dyDescent="0.25">
      <c r="A246" s="2">
        <v>31926</v>
      </c>
      <c r="B246">
        <v>326</v>
      </c>
      <c r="D246" s="2">
        <v>24989</v>
      </c>
      <c r="E246">
        <v>40.9</v>
      </c>
      <c r="G246" s="2">
        <v>24989</v>
      </c>
      <c r="H246">
        <v>56.2</v>
      </c>
      <c r="J246" s="2">
        <v>29006</v>
      </c>
      <c r="K246">
        <v>1277</v>
      </c>
      <c r="M246" s="2">
        <v>30102</v>
      </c>
      <c r="N246">
        <v>13.712</v>
      </c>
      <c r="P246" s="2">
        <v>30102</v>
      </c>
      <c r="Q246">
        <v>14.45</v>
      </c>
      <c r="S246" s="2">
        <v>29006</v>
      </c>
      <c r="T246">
        <v>1410.2</v>
      </c>
      <c r="V246" s="2">
        <v>22067</v>
      </c>
      <c r="W246">
        <v>54475</v>
      </c>
      <c r="Y246" s="2">
        <v>29006</v>
      </c>
      <c r="Z246">
        <v>11.3</v>
      </c>
      <c r="AB246" s="2">
        <v>22067</v>
      </c>
      <c r="AC246">
        <v>-0.11</v>
      </c>
      <c r="AE246" s="2">
        <v>25719</v>
      </c>
      <c r="AF246">
        <v>3.2</v>
      </c>
      <c r="AH246" s="2">
        <v>25719</v>
      </c>
      <c r="AI246">
        <v>8.6</v>
      </c>
      <c r="AK246" s="2">
        <v>29006</v>
      </c>
      <c r="AL246">
        <v>1.421</v>
      </c>
      <c r="AN246" s="2">
        <v>25719</v>
      </c>
      <c r="AO246">
        <v>8</v>
      </c>
      <c r="AQ246" s="2">
        <v>23893</v>
      </c>
      <c r="AR246">
        <v>90.89</v>
      </c>
      <c r="AT246" s="2">
        <v>29006</v>
      </c>
      <c r="AU246">
        <v>15.9</v>
      </c>
      <c r="AW246" s="2">
        <v>28276</v>
      </c>
      <c r="AX246">
        <v>7.6</v>
      </c>
      <c r="AZ246" s="2">
        <v>22401</v>
      </c>
      <c r="BA246">
        <v>0</v>
      </c>
    </row>
    <row r="247" spans="1:53" x14ac:dyDescent="0.25">
      <c r="A247" s="2">
        <v>31958</v>
      </c>
      <c r="B247">
        <v>326</v>
      </c>
      <c r="D247" s="2">
        <v>25019</v>
      </c>
      <c r="E247">
        <v>40.9</v>
      </c>
      <c r="G247" s="2">
        <v>25019</v>
      </c>
      <c r="H247">
        <v>54.3</v>
      </c>
      <c r="J247" s="2">
        <v>29036</v>
      </c>
      <c r="K247">
        <v>1316</v>
      </c>
      <c r="M247" s="2">
        <v>30132</v>
      </c>
      <c r="N247">
        <v>14.442</v>
      </c>
      <c r="P247" s="2">
        <v>30132</v>
      </c>
      <c r="Q247">
        <v>14.15</v>
      </c>
      <c r="S247" s="2">
        <v>29036</v>
      </c>
      <c r="T247">
        <v>1423</v>
      </c>
      <c r="V247" s="2">
        <v>22097</v>
      </c>
      <c r="W247">
        <v>54348</v>
      </c>
      <c r="Y247" s="2">
        <v>29036</v>
      </c>
      <c r="Z247">
        <v>11</v>
      </c>
      <c r="AB247" s="2">
        <v>22097</v>
      </c>
      <c r="AC247">
        <v>-1.48</v>
      </c>
      <c r="AE247" s="2">
        <v>25749</v>
      </c>
      <c r="AF247">
        <v>3.4</v>
      </c>
      <c r="AH247" s="2">
        <v>25749</v>
      </c>
      <c r="AI247">
        <v>8.6</v>
      </c>
      <c r="AK247" s="2">
        <v>29036</v>
      </c>
      <c r="AL247">
        <v>1.4410000000000001</v>
      </c>
      <c r="AN247" s="2">
        <v>25749</v>
      </c>
      <c r="AO247">
        <v>8</v>
      </c>
      <c r="AQ247" s="2">
        <v>23923</v>
      </c>
      <c r="AR247">
        <v>91.83</v>
      </c>
      <c r="AT247" s="2">
        <v>29036</v>
      </c>
      <c r="AU247">
        <v>15.93</v>
      </c>
      <c r="AW247" s="2">
        <v>28306</v>
      </c>
      <c r="AX247">
        <v>8</v>
      </c>
      <c r="AZ247" s="2">
        <v>22432</v>
      </c>
      <c r="BA247">
        <v>0</v>
      </c>
    </row>
    <row r="248" spans="1:53" x14ac:dyDescent="0.25">
      <c r="A248" s="2">
        <v>31989</v>
      </c>
      <c r="B248">
        <v>348</v>
      </c>
      <c r="D248" s="2">
        <v>25050</v>
      </c>
      <c r="E248">
        <v>40.799999999999997</v>
      </c>
      <c r="G248" s="2">
        <v>25050</v>
      </c>
      <c r="H248">
        <v>54.5</v>
      </c>
      <c r="J248" s="2">
        <v>29067</v>
      </c>
      <c r="K248">
        <v>1192</v>
      </c>
      <c r="M248" s="2">
        <v>30162</v>
      </c>
      <c r="N248">
        <v>13.682</v>
      </c>
      <c r="P248" s="2">
        <v>30163</v>
      </c>
      <c r="Q248">
        <v>12.59</v>
      </c>
      <c r="S248" s="2">
        <v>29067</v>
      </c>
      <c r="T248">
        <v>1434.8</v>
      </c>
      <c r="V248" s="2">
        <v>22128</v>
      </c>
      <c r="W248">
        <v>54306</v>
      </c>
      <c r="Y248" s="2">
        <v>29067</v>
      </c>
      <c r="Z248">
        <v>11.5</v>
      </c>
      <c r="AB248" s="2">
        <v>22128</v>
      </c>
      <c r="AC248">
        <v>0.57999999999999996</v>
      </c>
      <c r="AE248" s="2">
        <v>25780</v>
      </c>
      <c r="AF248">
        <v>3.1</v>
      </c>
      <c r="AH248" s="2">
        <v>25780</v>
      </c>
      <c r="AI248">
        <v>8.9</v>
      </c>
      <c r="AK248" s="2">
        <v>29067</v>
      </c>
      <c r="AL248">
        <v>1.456</v>
      </c>
      <c r="AN248" s="2">
        <v>25780</v>
      </c>
      <c r="AO248">
        <v>8</v>
      </c>
      <c r="AQ248" s="2">
        <v>23954</v>
      </c>
      <c r="AR248">
        <v>92.69</v>
      </c>
      <c r="AT248" s="2">
        <v>29067</v>
      </c>
      <c r="AU248">
        <v>15.87</v>
      </c>
      <c r="AW248" s="2">
        <v>28337</v>
      </c>
      <c r="AX248">
        <v>8.3000000000000007</v>
      </c>
      <c r="AZ248" s="2">
        <v>22462</v>
      </c>
      <c r="BA248">
        <v>0</v>
      </c>
    </row>
    <row r="249" spans="1:53" x14ac:dyDescent="0.25">
      <c r="A249" s="2">
        <v>32020</v>
      </c>
      <c r="B249">
        <v>322</v>
      </c>
      <c r="D249" s="2">
        <v>25081</v>
      </c>
      <c r="E249">
        <v>40.700000000000003</v>
      </c>
      <c r="G249" s="2">
        <v>25081</v>
      </c>
      <c r="H249">
        <v>53.8</v>
      </c>
      <c r="J249" s="2">
        <v>29098</v>
      </c>
      <c r="K249">
        <v>1223</v>
      </c>
      <c r="M249" s="2">
        <v>30194</v>
      </c>
      <c r="N249">
        <v>12.811999999999999</v>
      </c>
      <c r="P249" s="2">
        <v>30194</v>
      </c>
      <c r="Q249">
        <v>10.119999999999999</v>
      </c>
      <c r="S249" s="2">
        <v>29098</v>
      </c>
      <c r="T249">
        <v>1446.6</v>
      </c>
      <c r="V249" s="2">
        <v>22159</v>
      </c>
      <c r="W249">
        <v>54272</v>
      </c>
      <c r="Y249" s="2">
        <v>29098</v>
      </c>
      <c r="Z249">
        <v>11.5</v>
      </c>
      <c r="AB249" s="2">
        <v>22159</v>
      </c>
      <c r="AC249">
        <v>3.99</v>
      </c>
      <c r="AE249" s="2">
        <v>25811</v>
      </c>
      <c r="AF249">
        <v>2.1</v>
      </c>
      <c r="AH249" s="2">
        <v>25811</v>
      </c>
      <c r="AI249">
        <v>8.8000000000000007</v>
      </c>
      <c r="AK249" s="2">
        <v>29098</v>
      </c>
      <c r="AL249">
        <v>1.4510000000000001</v>
      </c>
      <c r="AN249" s="2">
        <v>25811</v>
      </c>
      <c r="AO249">
        <v>8</v>
      </c>
      <c r="AQ249" s="2">
        <v>23985</v>
      </c>
      <c r="AR249">
        <v>93.29</v>
      </c>
      <c r="AT249" s="2">
        <v>29098</v>
      </c>
      <c r="AU249">
        <v>15.91</v>
      </c>
      <c r="AW249" s="2">
        <v>28368</v>
      </c>
      <c r="AX249">
        <v>8.3000000000000007</v>
      </c>
      <c r="AZ249" s="2">
        <v>22493</v>
      </c>
      <c r="BA249">
        <v>0</v>
      </c>
    </row>
    <row r="250" spans="1:53" x14ac:dyDescent="0.25">
      <c r="A250" s="2">
        <v>32050</v>
      </c>
      <c r="B250">
        <v>317</v>
      </c>
      <c r="D250" s="2">
        <v>25111</v>
      </c>
      <c r="E250">
        <v>40.9</v>
      </c>
      <c r="G250" s="2">
        <v>25111</v>
      </c>
      <c r="H250">
        <v>55.4</v>
      </c>
      <c r="J250" s="2">
        <v>29128</v>
      </c>
      <c r="K250">
        <v>1188</v>
      </c>
      <c r="M250" s="2">
        <v>30224</v>
      </c>
      <c r="N250">
        <v>11.731999999999999</v>
      </c>
      <c r="P250" s="2">
        <v>30224</v>
      </c>
      <c r="Q250">
        <v>10.31</v>
      </c>
      <c r="S250" s="2">
        <v>29128</v>
      </c>
      <c r="T250">
        <v>1454.1</v>
      </c>
      <c r="V250" s="2">
        <v>22189</v>
      </c>
      <c r="W250">
        <v>54227</v>
      </c>
      <c r="Y250" s="2">
        <v>29128</v>
      </c>
      <c r="Z250">
        <v>11.6</v>
      </c>
      <c r="AB250" s="2">
        <v>22189</v>
      </c>
      <c r="AC250">
        <v>3.03</v>
      </c>
      <c r="AE250" s="2">
        <v>25841</v>
      </c>
      <c r="AF250">
        <v>1.8</v>
      </c>
      <c r="AH250" s="2">
        <v>25841</v>
      </c>
      <c r="AI250">
        <v>8.9</v>
      </c>
      <c r="AK250" s="2">
        <v>29128</v>
      </c>
      <c r="AL250">
        <v>1.454</v>
      </c>
      <c r="AN250" s="2">
        <v>25841</v>
      </c>
      <c r="AO250">
        <v>7.83</v>
      </c>
      <c r="AQ250" s="2">
        <v>24015</v>
      </c>
      <c r="AR250">
        <v>94.13</v>
      </c>
      <c r="AT250" s="2">
        <v>29128</v>
      </c>
      <c r="AU250">
        <v>15.94</v>
      </c>
      <c r="AW250" s="2">
        <v>28398</v>
      </c>
      <c r="AX250">
        <v>7.8</v>
      </c>
      <c r="AZ250" s="2">
        <v>22524</v>
      </c>
      <c r="BA250">
        <v>0</v>
      </c>
    </row>
    <row r="251" spans="1:53" x14ac:dyDescent="0.25">
      <c r="A251" s="2">
        <v>32080</v>
      </c>
      <c r="B251">
        <v>289</v>
      </c>
      <c r="D251" s="2">
        <v>25142</v>
      </c>
      <c r="E251">
        <v>41</v>
      </c>
      <c r="G251" s="2">
        <v>25142</v>
      </c>
      <c r="H251">
        <v>58.5</v>
      </c>
      <c r="J251" s="2">
        <v>29159</v>
      </c>
      <c r="K251">
        <v>1119</v>
      </c>
      <c r="M251" s="2">
        <v>30253</v>
      </c>
      <c r="N251">
        <v>10.712</v>
      </c>
      <c r="P251" s="2">
        <v>30255</v>
      </c>
      <c r="Q251">
        <v>9.7100000000000009</v>
      </c>
      <c r="S251" s="2">
        <v>29159</v>
      </c>
      <c r="T251">
        <v>1460.4</v>
      </c>
      <c r="V251" s="2">
        <v>22220</v>
      </c>
      <c r="W251">
        <v>54142</v>
      </c>
      <c r="Y251" s="2">
        <v>29159</v>
      </c>
      <c r="Z251">
        <v>11.2</v>
      </c>
      <c r="AB251" s="2">
        <v>22220</v>
      </c>
      <c r="AC251">
        <v>3.66</v>
      </c>
      <c r="AE251" s="2">
        <v>25872</v>
      </c>
      <c r="AF251">
        <v>-0.8</v>
      </c>
      <c r="AH251" s="2">
        <v>25872</v>
      </c>
      <c r="AI251">
        <v>8.6999999999999993</v>
      </c>
      <c r="AK251" s="2">
        <v>29159</v>
      </c>
      <c r="AL251">
        <v>1.4630000000000001</v>
      </c>
      <c r="AN251" s="2">
        <v>25872</v>
      </c>
      <c r="AO251">
        <v>7.5</v>
      </c>
      <c r="AQ251" s="2">
        <v>24046</v>
      </c>
      <c r="AR251">
        <v>94.8</v>
      </c>
      <c r="AT251" s="2">
        <v>29159</v>
      </c>
      <c r="AU251">
        <v>15.99</v>
      </c>
      <c r="AW251" s="2">
        <v>28429</v>
      </c>
      <c r="AX251">
        <v>7.4</v>
      </c>
      <c r="AZ251" s="2">
        <v>22554</v>
      </c>
      <c r="BA251">
        <v>0</v>
      </c>
    </row>
    <row r="252" spans="1:53" x14ac:dyDescent="0.25">
      <c r="A252" s="2">
        <v>32111</v>
      </c>
      <c r="B252">
        <v>306</v>
      </c>
      <c r="D252" s="2">
        <v>25172</v>
      </c>
      <c r="E252">
        <v>40.9</v>
      </c>
      <c r="G252" s="2">
        <v>25172</v>
      </c>
      <c r="H252">
        <v>61.3</v>
      </c>
      <c r="J252" s="2">
        <v>29189</v>
      </c>
      <c r="K252">
        <v>957</v>
      </c>
      <c r="M252" s="2">
        <v>30285</v>
      </c>
      <c r="N252">
        <v>10.792</v>
      </c>
      <c r="P252" s="2">
        <v>30285</v>
      </c>
      <c r="Q252">
        <v>9.1999999999999993</v>
      </c>
      <c r="S252" s="2">
        <v>29189</v>
      </c>
      <c r="T252">
        <v>1465.9</v>
      </c>
      <c r="V252" s="2">
        <v>22250</v>
      </c>
      <c r="W252">
        <v>53961</v>
      </c>
      <c r="Y252" s="2">
        <v>29189</v>
      </c>
      <c r="Z252">
        <v>11.5</v>
      </c>
      <c r="AB252" s="2">
        <v>22250</v>
      </c>
      <c r="AC252">
        <v>1.58</v>
      </c>
      <c r="AE252" s="2">
        <v>25902</v>
      </c>
      <c r="AF252">
        <v>-1.3</v>
      </c>
      <c r="AH252" s="2">
        <v>25902</v>
      </c>
      <c r="AI252">
        <v>9.3000000000000007</v>
      </c>
      <c r="AK252" s="2">
        <v>29189</v>
      </c>
      <c r="AL252">
        <v>1.4630000000000001</v>
      </c>
      <c r="AN252" s="2">
        <v>25902</v>
      </c>
      <c r="AO252">
        <v>7.28</v>
      </c>
      <c r="AQ252" s="2">
        <v>24076</v>
      </c>
      <c r="AR252">
        <v>95.41</v>
      </c>
      <c r="AT252" s="2">
        <v>29189</v>
      </c>
      <c r="AU252">
        <v>15.97</v>
      </c>
      <c r="AW252" s="2">
        <v>28459</v>
      </c>
      <c r="AX252">
        <v>8.1</v>
      </c>
      <c r="AZ252" s="2">
        <v>22585</v>
      </c>
      <c r="BA252">
        <v>0</v>
      </c>
    </row>
    <row r="253" spans="1:53" x14ac:dyDescent="0.25">
      <c r="A253" s="2">
        <v>32142</v>
      </c>
      <c r="B253">
        <v>316</v>
      </c>
      <c r="D253" s="2">
        <v>25203</v>
      </c>
      <c r="E253">
        <v>40.700000000000003</v>
      </c>
      <c r="G253" s="2">
        <v>25203</v>
      </c>
      <c r="H253">
        <v>56.7</v>
      </c>
      <c r="J253" s="2">
        <v>29220</v>
      </c>
      <c r="K253">
        <v>1016</v>
      </c>
      <c r="M253" s="2">
        <v>30316</v>
      </c>
      <c r="N253">
        <v>10.388999999999999</v>
      </c>
      <c r="P253" s="2">
        <v>30316</v>
      </c>
      <c r="Q253">
        <v>8.9499999999999993</v>
      </c>
      <c r="S253" s="2">
        <v>29220</v>
      </c>
      <c r="T253">
        <v>1473.7</v>
      </c>
      <c r="V253" s="2">
        <v>22281</v>
      </c>
      <c r="W253">
        <v>53742</v>
      </c>
      <c r="Y253" s="2">
        <v>29220</v>
      </c>
      <c r="Z253">
        <v>11.6</v>
      </c>
      <c r="AB253" s="2">
        <v>22281</v>
      </c>
      <c r="AC253">
        <v>-6.16</v>
      </c>
      <c r="AE253" s="2">
        <v>25933</v>
      </c>
      <c r="AF253">
        <v>1.8</v>
      </c>
      <c r="AH253" s="2">
        <v>25933</v>
      </c>
      <c r="AI253">
        <v>9.8000000000000007</v>
      </c>
      <c r="AK253" s="2">
        <v>29220</v>
      </c>
      <c r="AL253">
        <v>1.468</v>
      </c>
      <c r="AN253" s="2">
        <v>25933</v>
      </c>
      <c r="AO253">
        <v>6.92</v>
      </c>
      <c r="AQ253" s="2">
        <v>24107</v>
      </c>
      <c r="AR253">
        <v>95.95</v>
      </c>
      <c r="AT253" s="2">
        <v>29220</v>
      </c>
      <c r="AU253">
        <v>15.9</v>
      </c>
      <c r="AW253" s="2">
        <v>28490</v>
      </c>
      <c r="AX253">
        <v>7.7</v>
      </c>
      <c r="AZ253" s="2">
        <v>22615</v>
      </c>
      <c r="BA253">
        <v>0</v>
      </c>
    </row>
    <row r="254" spans="1:53" x14ac:dyDescent="0.25">
      <c r="A254" s="2">
        <v>32171</v>
      </c>
      <c r="B254">
        <v>342</v>
      </c>
      <c r="D254" s="2">
        <v>25234</v>
      </c>
      <c r="E254">
        <v>40.799999999999997</v>
      </c>
      <c r="G254" s="2">
        <v>25234</v>
      </c>
      <c r="H254">
        <v>54.4</v>
      </c>
      <c r="J254" s="2">
        <v>29251</v>
      </c>
      <c r="K254">
        <v>940</v>
      </c>
      <c r="M254" s="2">
        <v>30347</v>
      </c>
      <c r="N254">
        <v>10.802</v>
      </c>
      <c r="P254" s="2">
        <v>30347</v>
      </c>
      <c r="Q254">
        <v>8.68</v>
      </c>
      <c r="S254" s="2">
        <v>29251</v>
      </c>
      <c r="T254">
        <v>1482.7</v>
      </c>
      <c r="V254" s="2">
        <v>22312</v>
      </c>
      <c r="W254">
        <v>53683</v>
      </c>
      <c r="Y254" s="2">
        <v>29251</v>
      </c>
      <c r="Z254">
        <v>11.7</v>
      </c>
      <c r="AB254" s="2">
        <v>22312</v>
      </c>
      <c r="AC254">
        <v>-8.4499999999999993</v>
      </c>
      <c r="AE254" s="2">
        <v>25964</v>
      </c>
      <c r="AF254">
        <v>4</v>
      </c>
      <c r="AH254" s="2">
        <v>25964</v>
      </c>
      <c r="AI254">
        <v>10.5</v>
      </c>
      <c r="AK254" s="2">
        <v>29251</v>
      </c>
      <c r="AL254">
        <v>1.464</v>
      </c>
      <c r="AN254" s="2">
        <v>25964</v>
      </c>
      <c r="AO254">
        <v>6.29</v>
      </c>
      <c r="AQ254" s="2">
        <v>24138</v>
      </c>
      <c r="AR254">
        <v>97.03</v>
      </c>
      <c r="AT254" s="2">
        <v>29251</v>
      </c>
      <c r="AU254">
        <v>15.8</v>
      </c>
      <c r="AW254" s="2">
        <v>28521</v>
      </c>
      <c r="AX254">
        <v>7.2</v>
      </c>
      <c r="AZ254" s="2">
        <v>22646</v>
      </c>
      <c r="BA254">
        <v>0</v>
      </c>
    </row>
    <row r="255" spans="1:53" x14ac:dyDescent="0.25">
      <c r="A255" s="2">
        <v>32202</v>
      </c>
      <c r="B255">
        <v>319</v>
      </c>
      <c r="D255" s="2">
        <v>25262</v>
      </c>
      <c r="E255">
        <v>40.4</v>
      </c>
      <c r="G255" s="2">
        <v>25262</v>
      </c>
      <c r="H255">
        <v>57.9</v>
      </c>
      <c r="J255" s="2">
        <v>29280</v>
      </c>
      <c r="K255">
        <v>809</v>
      </c>
      <c r="M255" s="2">
        <v>30375</v>
      </c>
      <c r="N255">
        <v>10.272</v>
      </c>
      <c r="P255" s="2">
        <v>30375</v>
      </c>
      <c r="Q255">
        <v>8.51</v>
      </c>
      <c r="S255" s="2">
        <v>29280</v>
      </c>
      <c r="T255">
        <v>1494.6</v>
      </c>
      <c r="V255" s="2">
        <v>22340</v>
      </c>
      <c r="W255">
        <v>53557</v>
      </c>
      <c r="Y255" s="2">
        <v>29280</v>
      </c>
      <c r="Z255">
        <v>11.3</v>
      </c>
      <c r="AB255" s="2">
        <v>22340</v>
      </c>
      <c r="AC255">
        <v>-7.74</v>
      </c>
      <c r="AE255" s="2">
        <v>25992</v>
      </c>
      <c r="AF255">
        <v>4.8</v>
      </c>
      <c r="AH255" s="2">
        <v>25992</v>
      </c>
      <c r="AI255">
        <v>10.4</v>
      </c>
      <c r="AK255" s="2">
        <v>29280</v>
      </c>
      <c r="AL255">
        <v>1.478</v>
      </c>
      <c r="AN255" s="2">
        <v>25992</v>
      </c>
      <c r="AO255">
        <v>5.88</v>
      </c>
      <c r="AQ255" s="2">
        <v>24166</v>
      </c>
      <c r="AR255">
        <v>97.76</v>
      </c>
      <c r="AT255" s="2">
        <v>29280</v>
      </c>
      <c r="AU255">
        <v>15.82</v>
      </c>
      <c r="AW255" s="2">
        <v>28549</v>
      </c>
      <c r="AX255">
        <v>7.6</v>
      </c>
      <c r="AZ255" s="2">
        <v>22677</v>
      </c>
      <c r="BA255">
        <v>0</v>
      </c>
    </row>
    <row r="256" spans="1:53" x14ac:dyDescent="0.25">
      <c r="A256" s="2">
        <v>32233</v>
      </c>
      <c r="B256">
        <v>304</v>
      </c>
      <c r="D256" s="2">
        <v>25293</v>
      </c>
      <c r="E256">
        <v>40.799999999999997</v>
      </c>
      <c r="G256" s="2">
        <v>25293</v>
      </c>
      <c r="H256">
        <v>59.3</v>
      </c>
      <c r="J256" s="2">
        <v>29311</v>
      </c>
      <c r="K256">
        <v>633</v>
      </c>
      <c r="M256" s="2">
        <v>30406</v>
      </c>
      <c r="N256">
        <v>10.622</v>
      </c>
      <c r="P256" s="2">
        <v>30406</v>
      </c>
      <c r="Q256">
        <v>8.77</v>
      </c>
      <c r="S256" s="2">
        <v>29311</v>
      </c>
      <c r="T256">
        <v>1499.8</v>
      </c>
      <c r="V256" s="2">
        <v>22371</v>
      </c>
      <c r="W256">
        <v>53659</v>
      </c>
      <c r="Y256" s="2">
        <v>29311</v>
      </c>
      <c r="Z256">
        <v>10.9</v>
      </c>
      <c r="AB256" s="2">
        <v>22371</v>
      </c>
      <c r="AC256">
        <v>-6.34</v>
      </c>
      <c r="AE256" s="2">
        <v>26023</v>
      </c>
      <c r="AF256">
        <v>6.6</v>
      </c>
      <c r="AH256" s="2">
        <v>26023</v>
      </c>
      <c r="AI256">
        <v>10.6</v>
      </c>
      <c r="AK256" s="2">
        <v>29311</v>
      </c>
      <c r="AL256">
        <v>1.5150000000000001</v>
      </c>
      <c r="AN256" s="2">
        <v>26023</v>
      </c>
      <c r="AO256">
        <v>5.44</v>
      </c>
      <c r="AQ256" s="2">
        <v>24197</v>
      </c>
      <c r="AR256">
        <v>98.45</v>
      </c>
      <c r="AT256" s="2">
        <v>29311</v>
      </c>
      <c r="AU256">
        <v>15.71</v>
      </c>
      <c r="AW256" s="2">
        <v>28580</v>
      </c>
      <c r="AX256">
        <v>7.9</v>
      </c>
      <c r="AZ256" s="2">
        <v>22705</v>
      </c>
      <c r="BA256">
        <v>0</v>
      </c>
    </row>
    <row r="257" spans="1:53" x14ac:dyDescent="0.25">
      <c r="A257" s="2">
        <v>32262</v>
      </c>
      <c r="B257">
        <v>313</v>
      </c>
      <c r="D257" s="2">
        <v>25323</v>
      </c>
      <c r="E257">
        <v>41</v>
      </c>
      <c r="G257" s="2">
        <v>25323</v>
      </c>
      <c r="H257">
        <v>54.4</v>
      </c>
      <c r="J257" s="2">
        <v>29341</v>
      </c>
      <c r="K257">
        <v>645</v>
      </c>
      <c r="M257" s="2">
        <v>30435</v>
      </c>
      <c r="N257">
        <v>10.272</v>
      </c>
      <c r="P257" s="2">
        <v>30436</v>
      </c>
      <c r="Q257">
        <v>8.8000000000000007</v>
      </c>
      <c r="S257" s="2">
        <v>29341</v>
      </c>
      <c r="T257">
        <v>1502.2</v>
      </c>
      <c r="V257" s="2">
        <v>22401</v>
      </c>
      <c r="W257">
        <v>53627</v>
      </c>
      <c r="Y257" s="2">
        <v>29341</v>
      </c>
      <c r="Z257">
        <v>11.1</v>
      </c>
      <c r="AB257" s="2">
        <v>22401</v>
      </c>
      <c r="AC257">
        <v>-3.65</v>
      </c>
      <c r="AE257" s="2">
        <v>26053</v>
      </c>
      <c r="AF257">
        <v>7.8</v>
      </c>
      <c r="AH257" s="2">
        <v>26053</v>
      </c>
      <c r="AI257">
        <v>10.9</v>
      </c>
      <c r="AK257" s="2">
        <v>29341</v>
      </c>
      <c r="AL257">
        <v>1.5590000000000002</v>
      </c>
      <c r="AN257" s="2">
        <v>26053</v>
      </c>
      <c r="AO257">
        <v>5.28</v>
      </c>
      <c r="AQ257" s="2">
        <v>24227</v>
      </c>
      <c r="AR257">
        <v>98.81</v>
      </c>
      <c r="AT257" s="2">
        <v>29341</v>
      </c>
      <c r="AU257">
        <v>15.57</v>
      </c>
      <c r="AW257" s="2">
        <v>28610</v>
      </c>
      <c r="AX257">
        <v>8.6</v>
      </c>
      <c r="AZ257" s="2">
        <v>22736</v>
      </c>
      <c r="BA257">
        <v>0</v>
      </c>
    </row>
    <row r="258" spans="1:53" x14ac:dyDescent="0.25">
      <c r="A258" s="2">
        <v>32294</v>
      </c>
      <c r="B258">
        <v>313</v>
      </c>
      <c r="D258" s="2">
        <v>25354</v>
      </c>
      <c r="E258">
        <v>40.700000000000003</v>
      </c>
      <c r="G258" s="2">
        <v>25354</v>
      </c>
      <c r="H258">
        <v>57.6</v>
      </c>
      <c r="J258" s="2">
        <v>29372</v>
      </c>
      <c r="K258">
        <v>656</v>
      </c>
      <c r="M258" s="2">
        <v>30467</v>
      </c>
      <c r="N258">
        <v>10.801</v>
      </c>
      <c r="P258" s="2">
        <v>30467</v>
      </c>
      <c r="Q258">
        <v>8.6300000000000008</v>
      </c>
      <c r="S258" s="2">
        <v>29372</v>
      </c>
      <c r="T258">
        <v>1512.3</v>
      </c>
      <c r="V258" s="2">
        <v>22432</v>
      </c>
      <c r="W258">
        <v>53786</v>
      </c>
      <c r="Y258" s="2">
        <v>29372</v>
      </c>
      <c r="Z258">
        <v>10.8</v>
      </c>
      <c r="AB258" s="2">
        <v>22432</v>
      </c>
      <c r="AC258">
        <v>-2.06</v>
      </c>
      <c r="AE258" s="2">
        <v>26084</v>
      </c>
      <c r="AF258">
        <v>7.2</v>
      </c>
      <c r="AH258" s="2">
        <v>26084</v>
      </c>
      <c r="AI258">
        <v>11.2</v>
      </c>
      <c r="AK258" s="2">
        <v>29372</v>
      </c>
      <c r="AL258">
        <v>1.5779999999999998</v>
      </c>
      <c r="AN258" s="2">
        <v>26084</v>
      </c>
      <c r="AO258">
        <v>5.46</v>
      </c>
      <c r="AQ258" s="2">
        <v>24258</v>
      </c>
      <c r="AR258">
        <v>99.31</v>
      </c>
      <c r="AT258" s="2">
        <v>29372</v>
      </c>
      <c r="AU258">
        <v>15.38</v>
      </c>
      <c r="AW258" s="2">
        <v>28641</v>
      </c>
      <c r="AX258">
        <v>8.5</v>
      </c>
      <c r="AZ258" s="2">
        <v>22766</v>
      </c>
      <c r="BA258">
        <v>0</v>
      </c>
    </row>
    <row r="259" spans="1:53" x14ac:dyDescent="0.25">
      <c r="A259" s="2">
        <v>32324</v>
      </c>
      <c r="B259">
        <v>307</v>
      </c>
      <c r="D259" s="2">
        <v>25384</v>
      </c>
      <c r="E259">
        <v>40.700000000000003</v>
      </c>
      <c r="G259" s="2">
        <v>25384</v>
      </c>
      <c r="H259">
        <v>52.7</v>
      </c>
      <c r="J259" s="2">
        <v>29402</v>
      </c>
      <c r="K259">
        <v>772</v>
      </c>
      <c r="M259" s="2">
        <v>30497</v>
      </c>
      <c r="N259">
        <v>10.899000000000001</v>
      </c>
      <c r="P259" s="2">
        <v>30497</v>
      </c>
      <c r="Q259">
        <v>8.98</v>
      </c>
      <c r="S259" s="2">
        <v>29402</v>
      </c>
      <c r="T259">
        <v>1529.2</v>
      </c>
      <c r="V259" s="2">
        <v>22462</v>
      </c>
      <c r="W259">
        <v>53977</v>
      </c>
      <c r="Y259" s="2">
        <v>29402</v>
      </c>
      <c r="Z259">
        <v>11</v>
      </c>
      <c r="AB259" s="2">
        <v>22462</v>
      </c>
      <c r="AC259">
        <v>0.57999999999999996</v>
      </c>
      <c r="AE259" s="2">
        <v>26114</v>
      </c>
      <c r="AF259">
        <v>8.5</v>
      </c>
      <c r="AH259" s="2">
        <v>26114</v>
      </c>
      <c r="AI259">
        <v>11.6</v>
      </c>
      <c r="AK259" s="2">
        <v>29402</v>
      </c>
      <c r="AL259">
        <v>1.579</v>
      </c>
      <c r="AN259" s="2">
        <v>26114</v>
      </c>
      <c r="AO259">
        <v>5.5</v>
      </c>
      <c r="AQ259" s="2">
        <v>24288</v>
      </c>
      <c r="AR259">
        <v>99.79</v>
      </c>
      <c r="AT259" s="2">
        <v>29402</v>
      </c>
      <c r="AU259">
        <v>15.16</v>
      </c>
      <c r="AW259" s="2">
        <v>28671</v>
      </c>
      <c r="AX259">
        <v>9.1999999999999993</v>
      </c>
      <c r="AZ259" s="2">
        <v>22797</v>
      </c>
      <c r="BA259">
        <v>0</v>
      </c>
    </row>
    <row r="260" spans="1:53" x14ac:dyDescent="0.25">
      <c r="A260" s="2">
        <v>32353</v>
      </c>
      <c r="B260">
        <v>331</v>
      </c>
      <c r="D260" s="2">
        <v>25415</v>
      </c>
      <c r="E260">
        <v>40.6</v>
      </c>
      <c r="G260" s="2">
        <v>25415</v>
      </c>
      <c r="H260">
        <v>49.8</v>
      </c>
      <c r="J260" s="2">
        <v>29433</v>
      </c>
      <c r="K260">
        <v>857</v>
      </c>
      <c r="M260" s="2">
        <v>30526</v>
      </c>
      <c r="N260">
        <v>11.763999999999999</v>
      </c>
      <c r="P260" s="2">
        <v>30528</v>
      </c>
      <c r="Q260">
        <v>9.3699999999999992</v>
      </c>
      <c r="S260" s="2">
        <v>29433</v>
      </c>
      <c r="T260">
        <v>1545.5</v>
      </c>
      <c r="V260" s="2">
        <v>22493</v>
      </c>
      <c r="W260">
        <v>54123</v>
      </c>
      <c r="Y260" s="2">
        <v>29433</v>
      </c>
      <c r="Z260">
        <v>11</v>
      </c>
      <c r="AB260" s="2">
        <v>22493</v>
      </c>
      <c r="AC260">
        <v>2.09</v>
      </c>
      <c r="AE260" s="2">
        <v>26145</v>
      </c>
      <c r="AF260">
        <v>7.6</v>
      </c>
      <c r="AH260" s="2">
        <v>26145</v>
      </c>
      <c r="AI260">
        <v>11.5</v>
      </c>
      <c r="AK260" s="2">
        <v>29433</v>
      </c>
      <c r="AL260">
        <v>1.5580000000000001</v>
      </c>
      <c r="AN260" s="2">
        <v>26145</v>
      </c>
      <c r="AO260">
        <v>5.91</v>
      </c>
      <c r="AQ260" s="2">
        <v>24319</v>
      </c>
      <c r="AR260">
        <v>100.06</v>
      </c>
      <c r="AT260" s="2">
        <v>29433</v>
      </c>
      <c r="AU260">
        <v>14.95</v>
      </c>
      <c r="AW260" s="2">
        <v>28702</v>
      </c>
      <c r="AX260">
        <v>9.5</v>
      </c>
      <c r="AZ260" s="2">
        <v>22827</v>
      </c>
      <c r="BA260">
        <v>0</v>
      </c>
    </row>
    <row r="261" spans="1:53" x14ac:dyDescent="0.25">
      <c r="A261" s="2">
        <v>32386</v>
      </c>
      <c r="B261">
        <v>315</v>
      </c>
      <c r="D261" s="2">
        <v>25446</v>
      </c>
      <c r="E261">
        <v>40.6</v>
      </c>
      <c r="G261" s="2">
        <v>25446</v>
      </c>
      <c r="H261">
        <v>51.5</v>
      </c>
      <c r="J261" s="2">
        <v>29464</v>
      </c>
      <c r="K261">
        <v>992</v>
      </c>
      <c r="M261" s="2">
        <v>30559</v>
      </c>
      <c r="N261">
        <v>11.94</v>
      </c>
      <c r="P261" s="2">
        <v>30559</v>
      </c>
      <c r="Q261">
        <v>9.56</v>
      </c>
      <c r="S261" s="2">
        <v>29464</v>
      </c>
      <c r="T261">
        <v>1561.5</v>
      </c>
      <c r="V261" s="2">
        <v>22524</v>
      </c>
      <c r="W261">
        <v>54298</v>
      </c>
      <c r="Y261" s="2">
        <v>29464</v>
      </c>
      <c r="Z261">
        <v>11.1</v>
      </c>
      <c r="AB261" s="2">
        <v>22524</v>
      </c>
      <c r="AC261">
        <v>3.14</v>
      </c>
      <c r="AE261" s="2">
        <v>26176</v>
      </c>
      <c r="AF261">
        <v>7.7</v>
      </c>
      <c r="AH261" s="2">
        <v>26176</v>
      </c>
      <c r="AI261">
        <v>11.5</v>
      </c>
      <c r="AK261" s="2">
        <v>29464</v>
      </c>
      <c r="AL261">
        <v>1.54</v>
      </c>
      <c r="AN261" s="2">
        <v>26176</v>
      </c>
      <c r="AO261">
        <v>6</v>
      </c>
      <c r="AQ261" s="2">
        <v>24350</v>
      </c>
      <c r="AR261">
        <v>100.59</v>
      </c>
      <c r="AT261" s="2">
        <v>29464</v>
      </c>
      <c r="AU261">
        <v>14.82</v>
      </c>
      <c r="AW261" s="2">
        <v>28733</v>
      </c>
      <c r="AX261">
        <v>9.8000000000000007</v>
      </c>
      <c r="AZ261" s="2">
        <v>22858</v>
      </c>
      <c r="BA261">
        <v>0</v>
      </c>
    </row>
    <row r="262" spans="1:53" x14ac:dyDescent="0.25">
      <c r="A262" s="2">
        <v>32416</v>
      </c>
      <c r="B262">
        <v>292</v>
      </c>
      <c r="D262" s="2">
        <v>25476</v>
      </c>
      <c r="E262">
        <v>40.6</v>
      </c>
      <c r="G262" s="2">
        <v>25476</v>
      </c>
      <c r="H262">
        <v>50.4</v>
      </c>
      <c r="J262" s="2">
        <v>29494</v>
      </c>
      <c r="K262">
        <v>1019</v>
      </c>
      <c r="M262" s="2">
        <v>30589</v>
      </c>
      <c r="N262">
        <v>11.39</v>
      </c>
      <c r="P262" s="2">
        <v>30589</v>
      </c>
      <c r="Q262">
        <v>9.4499999999999993</v>
      </c>
      <c r="S262" s="2">
        <v>29494</v>
      </c>
      <c r="T262">
        <v>1574</v>
      </c>
      <c r="V262" s="2">
        <v>22554</v>
      </c>
      <c r="W262">
        <v>54388</v>
      </c>
      <c r="Y262" s="2">
        <v>29494</v>
      </c>
      <c r="Z262">
        <v>11.7</v>
      </c>
      <c r="AB262" s="2">
        <v>22554</v>
      </c>
      <c r="AC262">
        <v>4.1100000000000003</v>
      </c>
      <c r="AE262" s="2">
        <v>26206</v>
      </c>
      <c r="AF262">
        <v>8.1</v>
      </c>
      <c r="AH262" s="2">
        <v>26206</v>
      </c>
      <c r="AI262">
        <v>11.9</v>
      </c>
      <c r="AK262" s="2">
        <v>29494</v>
      </c>
      <c r="AL262">
        <v>1.5049999999999999</v>
      </c>
      <c r="AN262" s="2">
        <v>26206</v>
      </c>
      <c r="AO262">
        <v>6</v>
      </c>
      <c r="AQ262" s="2">
        <v>24380</v>
      </c>
      <c r="AR262">
        <v>100.67</v>
      </c>
      <c r="AT262" s="2">
        <v>29494</v>
      </c>
      <c r="AU262">
        <v>14.64</v>
      </c>
      <c r="AW262" s="2">
        <v>28763</v>
      </c>
      <c r="AX262">
        <v>10.4</v>
      </c>
      <c r="AZ262" s="2">
        <v>22889</v>
      </c>
      <c r="BA262">
        <v>0</v>
      </c>
    </row>
    <row r="263" spans="1:53" x14ac:dyDescent="0.25">
      <c r="A263" s="2">
        <v>32447</v>
      </c>
      <c r="B263">
        <v>294</v>
      </c>
      <c r="D263" s="2">
        <v>25507</v>
      </c>
      <c r="E263">
        <v>40.5</v>
      </c>
      <c r="G263" s="2">
        <v>25507</v>
      </c>
      <c r="H263">
        <v>51.9</v>
      </c>
      <c r="J263" s="2">
        <v>29525</v>
      </c>
      <c r="K263">
        <v>1009</v>
      </c>
      <c r="M263" s="2">
        <v>30620</v>
      </c>
      <c r="N263">
        <v>11.717000000000001</v>
      </c>
      <c r="P263" s="2">
        <v>30620</v>
      </c>
      <c r="Q263">
        <v>9.48</v>
      </c>
      <c r="S263" s="2">
        <v>29525</v>
      </c>
      <c r="T263">
        <v>1584.8</v>
      </c>
      <c r="V263" s="2">
        <v>22585</v>
      </c>
      <c r="W263">
        <v>54522</v>
      </c>
      <c r="Y263" s="2">
        <v>29525</v>
      </c>
      <c r="Z263">
        <v>12.6</v>
      </c>
      <c r="AB263" s="2">
        <v>22585</v>
      </c>
      <c r="AC263">
        <v>6.24</v>
      </c>
      <c r="AE263" s="2">
        <v>26237</v>
      </c>
      <c r="AF263">
        <v>9.5</v>
      </c>
      <c r="AH263" s="2">
        <v>26237</v>
      </c>
      <c r="AI263">
        <v>12.6</v>
      </c>
      <c r="AK263" s="2">
        <v>29525</v>
      </c>
      <c r="AL263">
        <v>1.4729999999999999</v>
      </c>
      <c r="AN263" s="2">
        <v>26237</v>
      </c>
      <c r="AO263">
        <v>5.9</v>
      </c>
      <c r="AQ263" s="2">
        <v>24411</v>
      </c>
      <c r="AR263">
        <v>100.95</v>
      </c>
      <c r="AT263" s="2">
        <v>29525</v>
      </c>
      <c r="AU263">
        <v>14.46</v>
      </c>
      <c r="AW263" s="2">
        <v>28794</v>
      </c>
      <c r="AX263">
        <v>10.3</v>
      </c>
      <c r="AZ263" s="2">
        <v>22919</v>
      </c>
      <c r="BA263">
        <v>0</v>
      </c>
    </row>
    <row r="264" spans="1:53" x14ac:dyDescent="0.25">
      <c r="A264" s="2">
        <v>32477</v>
      </c>
      <c r="B264">
        <v>299</v>
      </c>
      <c r="D264" s="2">
        <v>25537</v>
      </c>
      <c r="E264">
        <v>40.5</v>
      </c>
      <c r="G264" s="2">
        <v>25537</v>
      </c>
      <c r="H264">
        <v>50.6</v>
      </c>
      <c r="J264" s="2">
        <v>29555</v>
      </c>
      <c r="K264">
        <v>993</v>
      </c>
      <c r="M264" s="2">
        <v>30650</v>
      </c>
      <c r="N264">
        <v>11.589</v>
      </c>
      <c r="P264" s="2">
        <v>30650</v>
      </c>
      <c r="Q264">
        <v>9.34</v>
      </c>
      <c r="S264" s="2">
        <v>29555</v>
      </c>
      <c r="T264">
        <v>1595.8</v>
      </c>
      <c r="V264" s="2">
        <v>22615</v>
      </c>
      <c r="W264">
        <v>54742</v>
      </c>
      <c r="Y264" s="2">
        <v>29555</v>
      </c>
      <c r="Z264">
        <v>12.7</v>
      </c>
      <c r="AB264" s="2">
        <v>22615</v>
      </c>
      <c r="AC264">
        <v>9.43</v>
      </c>
      <c r="AE264" s="2">
        <v>26267</v>
      </c>
      <c r="AF264">
        <v>13.1</v>
      </c>
      <c r="AH264" s="2">
        <v>26267</v>
      </c>
      <c r="AI264">
        <v>12</v>
      </c>
      <c r="AK264" s="2">
        <v>29555</v>
      </c>
      <c r="AL264">
        <v>1.47</v>
      </c>
      <c r="AN264" s="2">
        <v>26267</v>
      </c>
      <c r="AO264">
        <v>5.53</v>
      </c>
      <c r="AQ264" s="2">
        <v>24441</v>
      </c>
      <c r="AR264">
        <v>101.44</v>
      </c>
      <c r="AT264" s="2">
        <v>29555</v>
      </c>
      <c r="AU264">
        <v>14.32</v>
      </c>
      <c r="AW264" s="2">
        <v>28824</v>
      </c>
      <c r="AX264">
        <v>10.6</v>
      </c>
      <c r="AZ264" s="2">
        <v>22950</v>
      </c>
      <c r="BA264">
        <v>0</v>
      </c>
    </row>
    <row r="265" spans="1:53" x14ac:dyDescent="0.25">
      <c r="A265" s="2">
        <v>32507</v>
      </c>
      <c r="B265">
        <v>304</v>
      </c>
      <c r="D265" s="2">
        <v>25568</v>
      </c>
      <c r="E265">
        <v>40.6</v>
      </c>
      <c r="G265" s="2">
        <v>25568</v>
      </c>
      <c r="H265">
        <v>48</v>
      </c>
      <c r="J265" s="2">
        <v>29586</v>
      </c>
      <c r="K265">
        <v>935</v>
      </c>
      <c r="M265" s="2">
        <v>30680</v>
      </c>
      <c r="N265">
        <v>11.801</v>
      </c>
      <c r="P265" s="2">
        <v>30681</v>
      </c>
      <c r="Q265">
        <v>9.4700000000000006</v>
      </c>
      <c r="S265" s="2">
        <v>29586</v>
      </c>
      <c r="T265">
        <v>1599.8</v>
      </c>
      <c r="V265" s="2">
        <v>22646</v>
      </c>
      <c r="W265">
        <v>54872</v>
      </c>
      <c r="Y265" s="2">
        <v>29586</v>
      </c>
      <c r="Z265">
        <v>12.8</v>
      </c>
      <c r="AB265" s="2">
        <v>22646</v>
      </c>
      <c r="AC265">
        <v>12.53</v>
      </c>
      <c r="AE265" s="2">
        <v>26298</v>
      </c>
      <c r="AF265">
        <v>11</v>
      </c>
      <c r="AH265" s="2">
        <v>26298</v>
      </c>
      <c r="AI265">
        <v>11.5</v>
      </c>
      <c r="AK265" s="2">
        <v>29586</v>
      </c>
      <c r="AL265">
        <v>1.4689999999999999</v>
      </c>
      <c r="AN265" s="2">
        <v>26298</v>
      </c>
      <c r="AO265">
        <v>5.49</v>
      </c>
      <c r="AQ265" s="2">
        <v>24472</v>
      </c>
      <c r="AR265">
        <v>101.79</v>
      </c>
      <c r="AT265" s="2">
        <v>29586</v>
      </c>
      <c r="AU265">
        <v>14.24</v>
      </c>
      <c r="AW265" s="2">
        <v>28855</v>
      </c>
      <c r="AX265">
        <v>9.5</v>
      </c>
      <c r="AZ265" s="2">
        <v>22980</v>
      </c>
      <c r="BA265">
        <v>0</v>
      </c>
    </row>
    <row r="266" spans="1:53" x14ac:dyDescent="0.25">
      <c r="A266" s="2">
        <v>32539</v>
      </c>
      <c r="B266">
        <v>295</v>
      </c>
      <c r="D266" s="2">
        <v>25599</v>
      </c>
      <c r="E266">
        <v>40.4</v>
      </c>
      <c r="G266" s="2">
        <v>25599</v>
      </c>
      <c r="H266">
        <v>45.8</v>
      </c>
      <c r="J266" s="2">
        <v>29617</v>
      </c>
      <c r="K266">
        <v>945</v>
      </c>
      <c r="M266" s="2">
        <v>30712</v>
      </c>
      <c r="N266">
        <v>11.641999999999999</v>
      </c>
      <c r="P266" s="2">
        <v>30712</v>
      </c>
      <c r="Q266">
        <v>9.56</v>
      </c>
      <c r="S266" s="2">
        <v>29617</v>
      </c>
      <c r="T266">
        <v>1606.9</v>
      </c>
      <c r="V266" s="2">
        <v>22677</v>
      </c>
      <c r="W266">
        <v>54891</v>
      </c>
      <c r="Y266" s="2">
        <v>29617</v>
      </c>
      <c r="Z266">
        <v>12.2</v>
      </c>
      <c r="AB266" s="2">
        <v>22677</v>
      </c>
      <c r="AC266">
        <v>11.42</v>
      </c>
      <c r="AE266" s="2">
        <v>26329</v>
      </c>
      <c r="AF266">
        <v>10.9</v>
      </c>
      <c r="AH266" s="2">
        <v>26329</v>
      </c>
      <c r="AI266">
        <v>12.1</v>
      </c>
      <c r="AK266" s="2">
        <v>29617</v>
      </c>
      <c r="AL266">
        <v>1.466</v>
      </c>
      <c r="AN266" s="2">
        <v>26329</v>
      </c>
      <c r="AO266">
        <v>5.18</v>
      </c>
      <c r="AQ266" s="2">
        <v>24503</v>
      </c>
      <c r="AR266">
        <v>102.2</v>
      </c>
      <c r="AT266" s="2">
        <v>29617</v>
      </c>
      <c r="AU266">
        <v>14.19</v>
      </c>
      <c r="AW266" s="2">
        <v>28886</v>
      </c>
      <c r="AX266">
        <v>9.4</v>
      </c>
      <c r="AZ266" s="2">
        <v>23011</v>
      </c>
      <c r="BA266">
        <v>0</v>
      </c>
    </row>
    <row r="267" spans="1:53" x14ac:dyDescent="0.25">
      <c r="A267" s="2">
        <v>32567</v>
      </c>
      <c r="B267">
        <v>300</v>
      </c>
      <c r="D267" s="2">
        <v>25627</v>
      </c>
      <c r="E267">
        <v>40.200000000000003</v>
      </c>
      <c r="G267" s="2">
        <v>25627</v>
      </c>
      <c r="H267">
        <v>45.8</v>
      </c>
      <c r="J267" s="2">
        <v>29645</v>
      </c>
      <c r="K267">
        <v>806</v>
      </c>
      <c r="M267" s="2">
        <v>30741</v>
      </c>
      <c r="N267">
        <v>12.055</v>
      </c>
      <c r="P267" s="2">
        <v>30741</v>
      </c>
      <c r="Q267">
        <v>9.59</v>
      </c>
      <c r="S267" s="2">
        <v>29645</v>
      </c>
      <c r="T267">
        <v>1618.7</v>
      </c>
      <c r="V267" s="2">
        <v>22705</v>
      </c>
      <c r="W267">
        <v>55188</v>
      </c>
      <c r="Y267" s="2">
        <v>29645</v>
      </c>
      <c r="Z267">
        <v>12.3</v>
      </c>
      <c r="AB267" s="2">
        <v>22705</v>
      </c>
      <c r="AC267">
        <v>13.38</v>
      </c>
      <c r="AE267" s="2">
        <v>26358</v>
      </c>
      <c r="AF267">
        <v>9.1999999999999993</v>
      </c>
      <c r="AH267" s="2">
        <v>26358</v>
      </c>
      <c r="AI267">
        <v>12.4</v>
      </c>
      <c r="AK267" s="2">
        <v>29645</v>
      </c>
      <c r="AL267">
        <v>1.4790000000000001</v>
      </c>
      <c r="AN267" s="2">
        <v>26358</v>
      </c>
      <c r="AO267">
        <v>4.75</v>
      </c>
      <c r="AQ267" s="2">
        <v>24531</v>
      </c>
      <c r="AR267">
        <v>102.36</v>
      </c>
      <c r="AT267" s="2">
        <v>29645</v>
      </c>
      <c r="AU267">
        <v>14.15</v>
      </c>
      <c r="AW267" s="2">
        <v>28914</v>
      </c>
      <c r="AX267">
        <v>9.6999999999999993</v>
      </c>
      <c r="AZ267" s="2">
        <v>23042</v>
      </c>
      <c r="BA267">
        <v>0</v>
      </c>
    </row>
    <row r="268" spans="1:53" x14ac:dyDescent="0.25">
      <c r="A268" s="2">
        <v>32598</v>
      </c>
      <c r="B268">
        <v>323</v>
      </c>
      <c r="D268" s="2">
        <v>25658</v>
      </c>
      <c r="E268">
        <v>40.1</v>
      </c>
      <c r="G268" s="2">
        <v>25658</v>
      </c>
      <c r="H268">
        <v>45.2</v>
      </c>
      <c r="J268" s="2">
        <v>29676</v>
      </c>
      <c r="K268">
        <v>852</v>
      </c>
      <c r="M268" s="2">
        <v>30771</v>
      </c>
      <c r="N268">
        <v>12.471</v>
      </c>
      <c r="P268" s="2">
        <v>30772</v>
      </c>
      <c r="Q268">
        <v>9.91</v>
      </c>
      <c r="S268" s="2">
        <v>29676</v>
      </c>
      <c r="T268">
        <v>1636.6</v>
      </c>
      <c r="V268" s="2">
        <v>22736</v>
      </c>
      <c r="W268">
        <v>55275</v>
      </c>
      <c r="Y268" s="2">
        <v>29676</v>
      </c>
      <c r="Z268">
        <v>12.7</v>
      </c>
      <c r="AB268" s="2">
        <v>22736</v>
      </c>
      <c r="AC268">
        <v>13.3</v>
      </c>
      <c r="AE268" s="2">
        <v>26389</v>
      </c>
      <c r="AF268">
        <v>10.4</v>
      </c>
      <c r="AH268" s="2">
        <v>26389</v>
      </c>
      <c r="AI268">
        <v>12.3</v>
      </c>
      <c r="AK268" s="2">
        <v>29676</v>
      </c>
      <c r="AL268">
        <v>1.496</v>
      </c>
      <c r="AN268" s="2">
        <v>26389</v>
      </c>
      <c r="AO268">
        <v>4.75</v>
      </c>
      <c r="AQ268" s="2">
        <v>24562</v>
      </c>
      <c r="AR268">
        <v>102.73</v>
      </c>
      <c r="AT268" s="2">
        <v>29676</v>
      </c>
      <c r="AU268">
        <v>14.1</v>
      </c>
      <c r="AW268" s="2">
        <v>28945</v>
      </c>
      <c r="AX268">
        <v>9.1999999999999993</v>
      </c>
      <c r="AZ268" s="2">
        <v>23070</v>
      </c>
      <c r="BA268">
        <v>0</v>
      </c>
    </row>
    <row r="269" spans="1:53" x14ac:dyDescent="0.25">
      <c r="A269" s="2">
        <v>32626</v>
      </c>
      <c r="B269">
        <v>311</v>
      </c>
      <c r="D269" s="2">
        <v>25688</v>
      </c>
      <c r="E269">
        <v>39.799999999999997</v>
      </c>
      <c r="G269" s="2">
        <v>25688</v>
      </c>
      <c r="H269">
        <v>45.7</v>
      </c>
      <c r="J269" s="2">
        <v>29706</v>
      </c>
      <c r="K269">
        <v>907</v>
      </c>
      <c r="M269" s="2">
        <v>30802</v>
      </c>
      <c r="N269">
        <v>12.798</v>
      </c>
      <c r="P269" s="2">
        <v>30802</v>
      </c>
      <c r="Q269">
        <v>10.29</v>
      </c>
      <c r="S269" s="2">
        <v>29706</v>
      </c>
      <c r="T269">
        <v>1659.2</v>
      </c>
      <c r="V269" s="2">
        <v>22766</v>
      </c>
      <c r="W269">
        <v>55602</v>
      </c>
      <c r="Y269" s="2">
        <v>29706</v>
      </c>
      <c r="Z269">
        <v>12.5</v>
      </c>
      <c r="AB269" s="2">
        <v>22766</v>
      </c>
      <c r="AC269">
        <v>11.26</v>
      </c>
      <c r="AE269" s="2">
        <v>26419</v>
      </c>
      <c r="AF269">
        <v>10.4</v>
      </c>
      <c r="AH269" s="2">
        <v>26419</v>
      </c>
      <c r="AI269">
        <v>12.4</v>
      </c>
      <c r="AK269" s="2">
        <v>29706</v>
      </c>
      <c r="AL269">
        <v>1.4910000000000001</v>
      </c>
      <c r="AN269" s="2">
        <v>26419</v>
      </c>
      <c r="AO269">
        <v>4.97</v>
      </c>
      <c r="AQ269" s="2">
        <v>24592</v>
      </c>
      <c r="AR269">
        <v>102.89</v>
      </c>
      <c r="AT269" s="2">
        <v>29706</v>
      </c>
      <c r="AU269">
        <v>14.15</v>
      </c>
      <c r="AW269" s="2">
        <v>28975</v>
      </c>
      <c r="AX269">
        <v>9.5</v>
      </c>
      <c r="AZ269" s="2">
        <v>23101</v>
      </c>
      <c r="BA269">
        <v>0</v>
      </c>
    </row>
    <row r="270" spans="1:53" x14ac:dyDescent="0.25">
      <c r="A270" s="2">
        <v>32659</v>
      </c>
      <c r="B270">
        <v>325</v>
      </c>
      <c r="D270" s="2">
        <v>25719</v>
      </c>
      <c r="E270">
        <v>39.799999999999997</v>
      </c>
      <c r="G270" s="2">
        <v>25719</v>
      </c>
      <c r="H270">
        <v>45.3</v>
      </c>
      <c r="J270" s="2">
        <v>29737</v>
      </c>
      <c r="K270">
        <v>756</v>
      </c>
      <c r="M270" s="2">
        <v>30833</v>
      </c>
      <c r="N270">
        <v>13.804</v>
      </c>
      <c r="P270" s="2">
        <v>30833</v>
      </c>
      <c r="Q270">
        <v>10.32</v>
      </c>
      <c r="S270" s="2">
        <v>29737</v>
      </c>
      <c r="T270">
        <v>1664.2</v>
      </c>
      <c r="V270" s="2">
        <v>22797</v>
      </c>
      <c r="W270">
        <v>55628</v>
      </c>
      <c r="Y270" s="2">
        <v>29737</v>
      </c>
      <c r="Z270">
        <v>12.9</v>
      </c>
      <c r="AB270" s="2">
        <v>22797</v>
      </c>
      <c r="AC270">
        <v>9.4499999999999993</v>
      </c>
      <c r="AE270" s="2">
        <v>26450</v>
      </c>
      <c r="AF270">
        <v>10.7</v>
      </c>
      <c r="AH270" s="2">
        <v>26450</v>
      </c>
      <c r="AI270">
        <v>12.3</v>
      </c>
      <c r="AK270" s="2">
        <v>29737</v>
      </c>
      <c r="AL270">
        <v>1.5049999999999999</v>
      </c>
      <c r="AN270" s="2">
        <v>26450</v>
      </c>
      <c r="AO270">
        <v>5</v>
      </c>
      <c r="AQ270" s="2">
        <v>24623</v>
      </c>
      <c r="AR270">
        <v>103.15</v>
      </c>
      <c r="AT270" s="2">
        <v>29737</v>
      </c>
      <c r="AU270">
        <v>14.12</v>
      </c>
      <c r="AW270" s="2">
        <v>29006</v>
      </c>
      <c r="AX270">
        <v>10.1</v>
      </c>
      <c r="AZ270" s="2">
        <v>23131</v>
      </c>
      <c r="BA270">
        <v>0</v>
      </c>
    </row>
    <row r="271" spans="1:53" x14ac:dyDescent="0.25">
      <c r="A271" s="2">
        <v>32689</v>
      </c>
      <c r="B271">
        <v>349</v>
      </c>
      <c r="D271" s="2">
        <v>25749</v>
      </c>
      <c r="E271">
        <v>39.799999999999997</v>
      </c>
      <c r="G271" s="2">
        <v>25749</v>
      </c>
      <c r="H271">
        <v>53.2</v>
      </c>
      <c r="J271" s="2">
        <v>29767</v>
      </c>
      <c r="K271">
        <v>696</v>
      </c>
      <c r="M271" s="2">
        <v>30862</v>
      </c>
      <c r="N271">
        <v>13.839</v>
      </c>
      <c r="P271" s="2">
        <v>30863</v>
      </c>
      <c r="Q271">
        <v>11.06</v>
      </c>
      <c r="S271" s="2">
        <v>29767</v>
      </c>
      <c r="T271">
        <v>1670.3</v>
      </c>
      <c r="V271" s="2">
        <v>22827</v>
      </c>
      <c r="W271">
        <v>55644</v>
      </c>
      <c r="Y271" s="2">
        <v>29767</v>
      </c>
      <c r="Z271">
        <v>13</v>
      </c>
      <c r="AB271" s="2">
        <v>22827</v>
      </c>
      <c r="AC271">
        <v>7.71</v>
      </c>
      <c r="AE271" s="2">
        <v>26480</v>
      </c>
      <c r="AF271">
        <v>9.4</v>
      </c>
      <c r="AH271" s="2">
        <v>26480</v>
      </c>
      <c r="AI271">
        <v>12.4</v>
      </c>
      <c r="AK271" s="2">
        <v>29767</v>
      </c>
      <c r="AL271">
        <v>1.514</v>
      </c>
      <c r="AN271" s="2">
        <v>26480</v>
      </c>
      <c r="AO271">
        <v>5.04</v>
      </c>
      <c r="AQ271" s="2">
        <v>24653</v>
      </c>
      <c r="AR271">
        <v>103.74</v>
      </c>
      <c r="AT271" s="2">
        <v>29767</v>
      </c>
      <c r="AU271">
        <v>14.05</v>
      </c>
      <c r="AW271" s="2">
        <v>29036</v>
      </c>
      <c r="AX271">
        <v>11.4</v>
      </c>
      <c r="AZ271" s="2">
        <v>23162</v>
      </c>
      <c r="BA271">
        <v>0</v>
      </c>
    </row>
    <row r="272" spans="1:53" x14ac:dyDescent="0.25">
      <c r="A272" s="2">
        <v>32720</v>
      </c>
      <c r="B272">
        <v>337</v>
      </c>
      <c r="D272" s="2">
        <v>25780</v>
      </c>
      <c r="E272">
        <v>40</v>
      </c>
      <c r="G272" s="2">
        <v>25780</v>
      </c>
      <c r="H272">
        <v>52.5</v>
      </c>
      <c r="J272" s="2">
        <v>29798</v>
      </c>
      <c r="K272">
        <v>698</v>
      </c>
      <c r="M272" s="2">
        <v>30894</v>
      </c>
      <c r="N272">
        <v>12.867000000000001</v>
      </c>
      <c r="P272" s="2">
        <v>30894</v>
      </c>
      <c r="Q272">
        <v>11.23</v>
      </c>
      <c r="S272" s="2">
        <v>29798</v>
      </c>
      <c r="T272">
        <v>1681.9</v>
      </c>
      <c r="V272" s="2">
        <v>22858</v>
      </c>
      <c r="W272">
        <v>55746</v>
      </c>
      <c r="Y272" s="2">
        <v>29798</v>
      </c>
      <c r="Z272">
        <v>13.6</v>
      </c>
      <c r="AB272" s="2">
        <v>22858</v>
      </c>
      <c r="AC272">
        <v>7.51</v>
      </c>
      <c r="AE272" s="2">
        <v>26511</v>
      </c>
      <c r="AF272">
        <v>10.3</v>
      </c>
      <c r="AH272" s="2">
        <v>26511</v>
      </c>
      <c r="AI272">
        <v>11.8</v>
      </c>
      <c r="AK272" s="2">
        <v>29798</v>
      </c>
      <c r="AL272">
        <v>1.516</v>
      </c>
      <c r="AN272" s="2">
        <v>26511</v>
      </c>
      <c r="AO272">
        <v>5.25</v>
      </c>
      <c r="AQ272" s="2">
        <v>24684</v>
      </c>
      <c r="AR272">
        <v>104.09</v>
      </c>
      <c r="AT272" s="2">
        <v>29798</v>
      </c>
      <c r="AU272">
        <v>13.83</v>
      </c>
      <c r="AW272" s="2">
        <v>29067</v>
      </c>
      <c r="AX272">
        <v>12.3</v>
      </c>
      <c r="AZ272" s="2">
        <v>23192</v>
      </c>
      <c r="BA272">
        <v>0</v>
      </c>
    </row>
    <row r="273" spans="1:53" x14ac:dyDescent="0.25">
      <c r="A273" s="2">
        <v>32751</v>
      </c>
      <c r="B273">
        <v>332</v>
      </c>
      <c r="D273" s="2">
        <v>25811</v>
      </c>
      <c r="E273">
        <v>39.799999999999997</v>
      </c>
      <c r="G273" s="2">
        <v>25811</v>
      </c>
      <c r="H273">
        <v>51.8</v>
      </c>
      <c r="J273" s="2">
        <v>29829</v>
      </c>
      <c r="K273">
        <v>611</v>
      </c>
      <c r="M273" s="2">
        <v>30925</v>
      </c>
      <c r="N273">
        <v>12.771000000000001</v>
      </c>
      <c r="P273" s="2">
        <v>30925</v>
      </c>
      <c r="Q273">
        <v>11.64</v>
      </c>
      <c r="S273" s="2">
        <v>29829</v>
      </c>
      <c r="T273">
        <v>1694.3</v>
      </c>
      <c r="V273" s="2">
        <v>22889</v>
      </c>
      <c r="W273">
        <v>55838</v>
      </c>
      <c r="Y273" s="2">
        <v>29829</v>
      </c>
      <c r="Z273">
        <v>13.6</v>
      </c>
      <c r="AB273" s="2">
        <v>22889</v>
      </c>
      <c r="AC273">
        <v>6.65</v>
      </c>
      <c r="AE273" s="2">
        <v>26542</v>
      </c>
      <c r="AF273">
        <v>12.8</v>
      </c>
      <c r="AH273" s="2">
        <v>26542</v>
      </c>
      <c r="AI273">
        <v>11.8</v>
      </c>
      <c r="AK273" s="2">
        <v>29829</v>
      </c>
      <c r="AL273">
        <v>1.524</v>
      </c>
      <c r="AN273" s="2">
        <v>26542</v>
      </c>
      <c r="AO273">
        <v>5.27</v>
      </c>
      <c r="AQ273" s="2">
        <v>24715</v>
      </c>
      <c r="AR273">
        <v>104.68</v>
      </c>
      <c r="AT273" s="2">
        <v>29829</v>
      </c>
      <c r="AU273">
        <v>13.71</v>
      </c>
      <c r="AW273" s="2">
        <v>29098</v>
      </c>
      <c r="AX273">
        <v>13.1</v>
      </c>
      <c r="AZ273" s="2">
        <v>23223</v>
      </c>
      <c r="BA273">
        <v>0</v>
      </c>
    </row>
    <row r="274" spans="1:53" x14ac:dyDescent="0.25">
      <c r="A274" s="2">
        <v>32780</v>
      </c>
      <c r="B274">
        <v>347</v>
      </c>
      <c r="D274" s="2">
        <v>25841</v>
      </c>
      <c r="E274">
        <v>39.6</v>
      </c>
      <c r="G274" s="2">
        <v>25841</v>
      </c>
      <c r="H274">
        <v>44.2</v>
      </c>
      <c r="J274" s="2">
        <v>29859</v>
      </c>
      <c r="K274">
        <v>635</v>
      </c>
      <c r="M274" s="2">
        <v>30953</v>
      </c>
      <c r="N274">
        <v>12.430999999999999</v>
      </c>
      <c r="P274" s="2">
        <v>30955</v>
      </c>
      <c r="Q274">
        <v>11.3</v>
      </c>
      <c r="S274" s="2">
        <v>29859</v>
      </c>
      <c r="T274">
        <v>1706</v>
      </c>
      <c r="V274" s="2">
        <v>22919</v>
      </c>
      <c r="W274">
        <v>55978</v>
      </c>
      <c r="Y274" s="2">
        <v>29859</v>
      </c>
      <c r="Z274">
        <v>12.5</v>
      </c>
      <c r="AB274" s="2">
        <v>22919</v>
      </c>
      <c r="AC274">
        <v>7.45</v>
      </c>
      <c r="AE274" s="2">
        <v>26572</v>
      </c>
      <c r="AF274">
        <v>13.5</v>
      </c>
      <c r="AH274" s="2">
        <v>26572</v>
      </c>
      <c r="AI274">
        <v>12.1</v>
      </c>
      <c r="AK274" s="2">
        <v>29859</v>
      </c>
      <c r="AL274">
        <v>1.54</v>
      </c>
      <c r="AN274" s="2">
        <v>26572</v>
      </c>
      <c r="AO274">
        <v>5.5</v>
      </c>
      <c r="AQ274" s="2">
        <v>24745</v>
      </c>
      <c r="AR274">
        <v>105.17</v>
      </c>
      <c r="AT274" s="2">
        <v>29859</v>
      </c>
      <c r="AU274">
        <v>13.81</v>
      </c>
      <c r="AW274" s="2">
        <v>29128</v>
      </c>
      <c r="AX274">
        <v>13.7</v>
      </c>
      <c r="AZ274" s="2">
        <v>23254</v>
      </c>
      <c r="BA274">
        <v>0</v>
      </c>
    </row>
    <row r="275" spans="1:53" x14ac:dyDescent="0.25">
      <c r="A275" s="2">
        <v>32812</v>
      </c>
      <c r="B275">
        <v>354</v>
      </c>
      <c r="D275" s="2">
        <v>25872</v>
      </c>
      <c r="E275">
        <v>39.5</v>
      </c>
      <c r="G275" s="2">
        <v>25872</v>
      </c>
      <c r="H275">
        <v>44.7</v>
      </c>
      <c r="J275" s="2">
        <v>29890</v>
      </c>
      <c r="K275">
        <v>523</v>
      </c>
      <c r="M275" s="2">
        <v>30986</v>
      </c>
      <c r="N275">
        <v>11.741</v>
      </c>
      <c r="P275" s="2">
        <v>30986</v>
      </c>
      <c r="Q275">
        <v>9.99</v>
      </c>
      <c r="S275" s="2">
        <v>29890</v>
      </c>
      <c r="T275">
        <v>1721.8</v>
      </c>
      <c r="V275" s="2">
        <v>22950</v>
      </c>
      <c r="W275">
        <v>56041</v>
      </c>
      <c r="Y275" s="2">
        <v>29890</v>
      </c>
      <c r="Z275">
        <v>10.8</v>
      </c>
      <c r="AB275" s="2">
        <v>22950</v>
      </c>
      <c r="AC275">
        <v>5.54</v>
      </c>
      <c r="AE275" s="2">
        <v>26603</v>
      </c>
      <c r="AF275">
        <v>15.2</v>
      </c>
      <c r="AH275" s="2">
        <v>26603</v>
      </c>
      <c r="AI275">
        <v>11.7</v>
      </c>
      <c r="AK275" s="2">
        <v>29890</v>
      </c>
      <c r="AL275">
        <v>1.5620000000000001</v>
      </c>
      <c r="AN275" s="2">
        <v>26603</v>
      </c>
      <c r="AO275">
        <v>5.73</v>
      </c>
      <c r="AQ275" s="2">
        <v>24776</v>
      </c>
      <c r="AR275">
        <v>105.44</v>
      </c>
      <c r="AT275" s="2">
        <v>29890</v>
      </c>
      <c r="AU275">
        <v>13.83</v>
      </c>
      <c r="AW275" s="2">
        <v>29159</v>
      </c>
      <c r="AX275">
        <v>14.5</v>
      </c>
      <c r="AZ275" s="2">
        <v>23284</v>
      </c>
      <c r="BA275">
        <v>0</v>
      </c>
    </row>
    <row r="276" spans="1:53" x14ac:dyDescent="0.25">
      <c r="A276" s="2">
        <v>32842</v>
      </c>
      <c r="B276">
        <v>342</v>
      </c>
      <c r="D276" s="2">
        <v>25902</v>
      </c>
      <c r="E276">
        <v>39.5</v>
      </c>
      <c r="G276" s="2">
        <v>25902</v>
      </c>
      <c r="H276">
        <v>43.3</v>
      </c>
      <c r="J276" s="2">
        <v>29920</v>
      </c>
      <c r="K276">
        <v>538</v>
      </c>
      <c r="M276" s="2">
        <v>31016</v>
      </c>
      <c r="N276">
        <v>11.528</v>
      </c>
      <c r="P276" s="2">
        <v>31016</v>
      </c>
      <c r="Q276">
        <v>9.43</v>
      </c>
      <c r="S276" s="2">
        <v>29920</v>
      </c>
      <c r="T276">
        <v>1736.1</v>
      </c>
      <c r="V276" s="2">
        <v>22980</v>
      </c>
      <c r="W276">
        <v>56056</v>
      </c>
      <c r="Y276" s="2">
        <v>29920</v>
      </c>
      <c r="Z276">
        <v>10.3</v>
      </c>
      <c r="AB276" s="2">
        <v>22980</v>
      </c>
      <c r="AC276">
        <v>4.3600000000000003</v>
      </c>
      <c r="AE276" s="2">
        <v>26633</v>
      </c>
      <c r="AF276">
        <v>15.6</v>
      </c>
      <c r="AH276" s="2">
        <v>26633</v>
      </c>
      <c r="AI276">
        <v>11.4</v>
      </c>
      <c r="AK276" s="2">
        <v>29920</v>
      </c>
      <c r="AL276">
        <v>1.5840000000000001</v>
      </c>
      <c r="AN276" s="2">
        <v>26633</v>
      </c>
      <c r="AO276">
        <v>5.75</v>
      </c>
      <c r="AQ276" s="2">
        <v>24806</v>
      </c>
      <c r="AR276">
        <v>106.3</v>
      </c>
      <c r="AT276" s="2">
        <v>29920</v>
      </c>
      <c r="AU276">
        <v>13.79</v>
      </c>
      <c r="AW276" s="2">
        <v>29189</v>
      </c>
      <c r="AX276">
        <v>15.4</v>
      </c>
      <c r="AZ276" s="2">
        <v>23315</v>
      </c>
      <c r="BA276">
        <v>0</v>
      </c>
    </row>
    <row r="277" spans="1:53" x14ac:dyDescent="0.25">
      <c r="A277" s="2">
        <v>32871</v>
      </c>
      <c r="B277">
        <v>358</v>
      </c>
      <c r="D277" s="2">
        <v>25933</v>
      </c>
      <c r="E277">
        <v>39.5</v>
      </c>
      <c r="G277" s="2">
        <v>25933</v>
      </c>
      <c r="H277">
        <v>51.2</v>
      </c>
      <c r="J277" s="2">
        <v>29951</v>
      </c>
      <c r="K277">
        <v>563</v>
      </c>
      <c r="M277" s="2">
        <v>31047</v>
      </c>
      <c r="N277">
        <v>11.513999999999999</v>
      </c>
      <c r="P277" s="2">
        <v>31047</v>
      </c>
      <c r="Q277">
        <v>8.3800000000000008</v>
      </c>
      <c r="S277" s="2">
        <v>29951</v>
      </c>
      <c r="T277">
        <v>1755.5</v>
      </c>
      <c r="V277" s="2">
        <v>23011</v>
      </c>
      <c r="W277">
        <v>56028</v>
      </c>
      <c r="Y277" s="2">
        <v>29951</v>
      </c>
      <c r="Z277">
        <v>9.3000000000000007</v>
      </c>
      <c r="AB277" s="2">
        <v>23011</v>
      </c>
      <c r="AC277">
        <v>3.46</v>
      </c>
      <c r="AE277" s="2">
        <v>26664</v>
      </c>
      <c r="AF277">
        <v>16.3</v>
      </c>
      <c r="AH277" s="2">
        <v>26664</v>
      </c>
      <c r="AI277">
        <v>11.4</v>
      </c>
      <c r="AK277" s="2">
        <v>29951</v>
      </c>
      <c r="AL277">
        <v>1.599</v>
      </c>
      <c r="AN277" s="2">
        <v>26664</v>
      </c>
      <c r="AO277">
        <v>5.79</v>
      </c>
      <c r="AQ277" s="2">
        <v>24837</v>
      </c>
      <c r="AR277">
        <v>106.84</v>
      </c>
      <c r="AT277" s="2">
        <v>29951</v>
      </c>
      <c r="AU277">
        <v>13.74</v>
      </c>
      <c r="AW277" s="2">
        <v>29220</v>
      </c>
      <c r="AX277">
        <v>16.2</v>
      </c>
      <c r="AZ277" s="2">
        <v>23345</v>
      </c>
      <c r="BA277">
        <v>0</v>
      </c>
    </row>
    <row r="278" spans="1:53" x14ac:dyDescent="0.25">
      <c r="A278" s="2">
        <v>32904</v>
      </c>
      <c r="B278">
        <v>345</v>
      </c>
      <c r="D278" s="2">
        <v>25964</v>
      </c>
      <c r="E278">
        <v>39.9</v>
      </c>
      <c r="G278" s="2">
        <v>25964</v>
      </c>
      <c r="H278">
        <v>55.4</v>
      </c>
      <c r="J278" s="2">
        <v>29982</v>
      </c>
      <c r="K278">
        <v>557</v>
      </c>
      <c r="M278" s="2">
        <v>31078</v>
      </c>
      <c r="N278">
        <v>11.173</v>
      </c>
      <c r="P278" s="2">
        <v>31078</v>
      </c>
      <c r="Q278">
        <v>8.35</v>
      </c>
      <c r="S278" s="2">
        <v>29982</v>
      </c>
      <c r="T278">
        <v>1770.4</v>
      </c>
      <c r="V278" s="2">
        <v>23042</v>
      </c>
      <c r="W278">
        <v>56115</v>
      </c>
      <c r="Y278" s="2">
        <v>29982</v>
      </c>
      <c r="Z278">
        <v>9</v>
      </c>
      <c r="AB278" s="2">
        <v>23042</v>
      </c>
      <c r="AC278">
        <v>5.13</v>
      </c>
      <c r="AE278" s="2">
        <v>26695</v>
      </c>
      <c r="AF278">
        <v>17.3</v>
      </c>
      <c r="AH278" s="2">
        <v>26695</v>
      </c>
      <c r="AI278">
        <v>11</v>
      </c>
      <c r="AK278" s="2">
        <v>29982</v>
      </c>
      <c r="AL278">
        <v>1.5979999999999999</v>
      </c>
      <c r="AN278" s="2">
        <v>26695</v>
      </c>
      <c r="AO278">
        <v>6</v>
      </c>
      <c r="AQ278" s="2">
        <v>24868</v>
      </c>
      <c r="AR278">
        <v>106.77</v>
      </c>
      <c r="AT278" s="2">
        <v>29982</v>
      </c>
      <c r="AU278">
        <v>13.83</v>
      </c>
      <c r="AW278" s="2">
        <v>29251</v>
      </c>
      <c r="AX278">
        <v>16.899999999999999</v>
      </c>
      <c r="AZ278" s="2">
        <v>23376</v>
      </c>
      <c r="BA278">
        <v>0</v>
      </c>
    </row>
    <row r="279" spans="1:53" x14ac:dyDescent="0.25">
      <c r="A279" s="2">
        <v>32932</v>
      </c>
      <c r="B279">
        <v>350</v>
      </c>
      <c r="D279" s="2">
        <v>25992</v>
      </c>
      <c r="E279">
        <v>39.700000000000003</v>
      </c>
      <c r="G279" s="2">
        <v>25992</v>
      </c>
      <c r="H279">
        <v>62.8</v>
      </c>
      <c r="J279" s="2">
        <v>30010</v>
      </c>
      <c r="K279">
        <v>541</v>
      </c>
      <c r="M279" s="2">
        <v>31106</v>
      </c>
      <c r="N279">
        <v>11.891</v>
      </c>
      <c r="P279" s="2">
        <v>31106</v>
      </c>
      <c r="Q279">
        <v>8.5</v>
      </c>
      <c r="S279" s="2">
        <v>30010</v>
      </c>
      <c r="T279">
        <v>1774.5</v>
      </c>
      <c r="V279" s="2">
        <v>23070</v>
      </c>
      <c r="W279">
        <v>56230</v>
      </c>
      <c r="Y279" s="2">
        <v>30010</v>
      </c>
      <c r="Z279">
        <v>9</v>
      </c>
      <c r="AB279" s="2">
        <v>23070</v>
      </c>
      <c r="AC279">
        <v>4.6100000000000003</v>
      </c>
      <c r="AE279" s="2">
        <v>26723</v>
      </c>
      <c r="AF279">
        <v>19.600000000000001</v>
      </c>
      <c r="AH279" s="2">
        <v>26723</v>
      </c>
      <c r="AI279">
        <v>10.5</v>
      </c>
      <c r="AK279" s="2">
        <v>30010</v>
      </c>
      <c r="AL279">
        <v>1.56</v>
      </c>
      <c r="AN279" s="2">
        <v>26723</v>
      </c>
      <c r="AO279">
        <v>6.02</v>
      </c>
      <c r="AQ279" s="2">
        <v>24897</v>
      </c>
      <c r="AR279">
        <v>107.93</v>
      </c>
      <c r="AT279" s="2">
        <v>30010</v>
      </c>
      <c r="AU279">
        <v>13.77</v>
      </c>
      <c r="AW279" s="2">
        <v>29280</v>
      </c>
      <c r="AX279">
        <v>17</v>
      </c>
      <c r="AZ279" s="2">
        <v>23407</v>
      </c>
      <c r="BA279">
        <v>0</v>
      </c>
    </row>
    <row r="280" spans="1:53" x14ac:dyDescent="0.25">
      <c r="A280" s="2">
        <v>32962</v>
      </c>
      <c r="B280">
        <v>346</v>
      </c>
      <c r="D280" s="2">
        <v>26023</v>
      </c>
      <c r="E280">
        <v>39.799999999999997</v>
      </c>
      <c r="G280" s="2">
        <v>26023</v>
      </c>
      <c r="H280">
        <v>56.2</v>
      </c>
      <c r="J280" s="2">
        <v>30041</v>
      </c>
      <c r="K280">
        <v>609</v>
      </c>
      <c r="M280" s="2">
        <v>31135</v>
      </c>
      <c r="N280">
        <v>11.647</v>
      </c>
      <c r="P280" s="2">
        <v>31137</v>
      </c>
      <c r="Q280">
        <v>8.58</v>
      </c>
      <c r="S280" s="2">
        <v>30041</v>
      </c>
      <c r="T280">
        <v>1786.5</v>
      </c>
      <c r="V280" s="2">
        <v>23101</v>
      </c>
      <c r="W280">
        <v>56320</v>
      </c>
      <c r="Y280" s="2">
        <v>30041</v>
      </c>
      <c r="Z280">
        <v>8.1</v>
      </c>
      <c r="AB280" s="2">
        <v>23101</v>
      </c>
      <c r="AC280">
        <v>4.7</v>
      </c>
      <c r="AE280" s="2">
        <v>26754</v>
      </c>
      <c r="AF280">
        <v>18.600000000000001</v>
      </c>
      <c r="AH280" s="2">
        <v>26754</v>
      </c>
      <c r="AI280">
        <v>10.6</v>
      </c>
      <c r="AK280" s="2">
        <v>30041</v>
      </c>
      <c r="AL280">
        <v>1.56</v>
      </c>
      <c r="AN280" s="2">
        <v>26754</v>
      </c>
      <c r="AO280">
        <v>6.3</v>
      </c>
      <c r="AQ280" s="2">
        <v>24928</v>
      </c>
      <c r="AR280">
        <v>108.69</v>
      </c>
      <c r="AT280" s="2">
        <v>30041</v>
      </c>
      <c r="AU280">
        <v>13.77</v>
      </c>
      <c r="AW280" s="2">
        <v>29311</v>
      </c>
      <c r="AX280">
        <v>18.7</v>
      </c>
      <c r="AZ280" s="2">
        <v>23436</v>
      </c>
      <c r="BA280">
        <v>0</v>
      </c>
    </row>
    <row r="281" spans="1:53" x14ac:dyDescent="0.25">
      <c r="A281" s="2">
        <v>32993</v>
      </c>
      <c r="B281">
        <v>363</v>
      </c>
      <c r="D281" s="2">
        <v>26053</v>
      </c>
      <c r="E281">
        <v>39.9</v>
      </c>
      <c r="G281" s="2">
        <v>26053</v>
      </c>
      <c r="H281">
        <v>59.6</v>
      </c>
      <c r="J281" s="2">
        <v>30071</v>
      </c>
      <c r="K281">
        <v>586</v>
      </c>
      <c r="M281" s="2">
        <v>31167</v>
      </c>
      <c r="N281">
        <v>11.385</v>
      </c>
      <c r="P281" s="2">
        <v>31167</v>
      </c>
      <c r="Q281">
        <v>8.27</v>
      </c>
      <c r="S281" s="2">
        <v>30071</v>
      </c>
      <c r="T281">
        <v>1803.9</v>
      </c>
      <c r="V281" s="2">
        <v>23131</v>
      </c>
      <c r="W281">
        <v>56580</v>
      </c>
      <c r="Y281" s="2">
        <v>30071</v>
      </c>
      <c r="Z281">
        <v>8.6</v>
      </c>
      <c r="AB281" s="2">
        <v>23131</v>
      </c>
      <c r="AC281">
        <v>5.43</v>
      </c>
      <c r="AE281" s="2">
        <v>26784</v>
      </c>
      <c r="AF281">
        <v>18.2</v>
      </c>
      <c r="AH281" s="2">
        <v>26784</v>
      </c>
      <c r="AI281">
        <v>10</v>
      </c>
      <c r="AK281" s="2">
        <v>30071</v>
      </c>
      <c r="AL281">
        <v>1.5629999999999999</v>
      </c>
      <c r="AN281" s="2">
        <v>26784</v>
      </c>
      <c r="AO281">
        <v>6.61</v>
      </c>
      <c r="AQ281" s="2">
        <v>24958</v>
      </c>
      <c r="AR281">
        <v>109.6</v>
      </c>
      <c r="AT281" s="2">
        <v>30071</v>
      </c>
      <c r="AU281">
        <v>13.73</v>
      </c>
      <c r="AW281" s="2">
        <v>29341</v>
      </c>
      <c r="AX281">
        <v>19.399999999999999</v>
      </c>
      <c r="AZ281" s="2">
        <v>23467</v>
      </c>
      <c r="BA281">
        <v>0</v>
      </c>
    </row>
    <row r="282" spans="1:53" x14ac:dyDescent="0.25">
      <c r="A282" s="2">
        <v>33024</v>
      </c>
      <c r="B282">
        <v>359</v>
      </c>
      <c r="D282" s="2">
        <v>26084</v>
      </c>
      <c r="E282">
        <v>40</v>
      </c>
      <c r="G282" s="2">
        <v>26084</v>
      </c>
      <c r="H282">
        <v>57</v>
      </c>
      <c r="J282" s="2">
        <v>30102</v>
      </c>
      <c r="K282">
        <v>604</v>
      </c>
      <c r="M282" s="2">
        <v>31198</v>
      </c>
      <c r="N282">
        <v>10.263999999999999</v>
      </c>
      <c r="P282" s="2">
        <v>31198</v>
      </c>
      <c r="Q282">
        <v>7.97</v>
      </c>
      <c r="S282" s="2">
        <v>30102</v>
      </c>
      <c r="T282">
        <v>1815.4</v>
      </c>
      <c r="V282" s="2">
        <v>23162</v>
      </c>
      <c r="W282">
        <v>56616</v>
      </c>
      <c r="Y282" s="2">
        <v>30102</v>
      </c>
      <c r="Z282">
        <v>8.4</v>
      </c>
      <c r="AB282" s="2">
        <v>23162</v>
      </c>
      <c r="AC282">
        <v>6.82</v>
      </c>
      <c r="AE282" s="2">
        <v>26815</v>
      </c>
      <c r="AF282">
        <v>17.8</v>
      </c>
      <c r="AH282" s="2">
        <v>26815</v>
      </c>
      <c r="AI282">
        <v>10.1</v>
      </c>
      <c r="AK282" s="2">
        <v>30102</v>
      </c>
      <c r="AL282">
        <v>1.54</v>
      </c>
      <c r="AN282" s="2">
        <v>26815</v>
      </c>
      <c r="AO282">
        <v>7.01</v>
      </c>
      <c r="AQ282" s="2">
        <v>24989</v>
      </c>
      <c r="AR282">
        <v>110.38</v>
      </c>
      <c r="AT282" s="2">
        <v>30102</v>
      </c>
      <c r="AU282">
        <v>13.71</v>
      </c>
      <c r="AW282" s="2">
        <v>29372</v>
      </c>
      <c r="AX282">
        <v>19.100000000000001</v>
      </c>
      <c r="AZ282" s="2">
        <v>23497</v>
      </c>
      <c r="BA282">
        <v>0</v>
      </c>
    </row>
    <row r="283" spans="1:53" x14ac:dyDescent="0.25">
      <c r="A283" s="2">
        <v>33053</v>
      </c>
      <c r="B283">
        <v>364</v>
      </c>
      <c r="D283" s="2">
        <v>26114</v>
      </c>
      <c r="E283">
        <v>39.9</v>
      </c>
      <c r="G283" s="2">
        <v>26114</v>
      </c>
      <c r="H283">
        <v>57.9</v>
      </c>
      <c r="J283" s="2">
        <v>30132</v>
      </c>
      <c r="K283">
        <v>613</v>
      </c>
      <c r="M283" s="2">
        <v>31226</v>
      </c>
      <c r="N283">
        <v>10.179</v>
      </c>
      <c r="P283" s="2">
        <v>31228</v>
      </c>
      <c r="Q283">
        <v>7.53</v>
      </c>
      <c r="S283" s="2">
        <v>30132</v>
      </c>
      <c r="T283">
        <v>1826</v>
      </c>
      <c r="V283" s="2">
        <v>23192</v>
      </c>
      <c r="W283">
        <v>56659</v>
      </c>
      <c r="Y283" s="2">
        <v>30132</v>
      </c>
      <c r="Z283">
        <v>7.8</v>
      </c>
      <c r="AB283" s="2">
        <v>23192</v>
      </c>
      <c r="AC283">
        <v>7.37</v>
      </c>
      <c r="AE283" s="2">
        <v>26845</v>
      </c>
      <c r="AF283">
        <v>18.100000000000001</v>
      </c>
      <c r="AH283" s="2">
        <v>26845</v>
      </c>
      <c r="AI283">
        <v>9.6</v>
      </c>
      <c r="AK283" s="2">
        <v>30132</v>
      </c>
      <c r="AL283">
        <v>1.569</v>
      </c>
      <c r="AN283" s="2">
        <v>26845</v>
      </c>
      <c r="AO283">
        <v>7.49</v>
      </c>
      <c r="AQ283" s="2">
        <v>25019</v>
      </c>
      <c r="AR283">
        <v>111.07</v>
      </c>
      <c r="AT283" s="2">
        <v>30132</v>
      </c>
      <c r="AU283">
        <v>13.72</v>
      </c>
      <c r="AW283" s="2">
        <v>29402</v>
      </c>
      <c r="AX283">
        <v>20.399999999999999</v>
      </c>
      <c r="AZ283" s="2">
        <v>23528</v>
      </c>
      <c r="BA283">
        <v>0</v>
      </c>
    </row>
    <row r="284" spans="1:53" x14ac:dyDescent="0.25">
      <c r="A284" s="2">
        <v>33085</v>
      </c>
      <c r="B284">
        <v>369</v>
      </c>
      <c r="D284" s="2">
        <v>26145</v>
      </c>
      <c r="E284">
        <v>40</v>
      </c>
      <c r="G284" s="2">
        <v>26145</v>
      </c>
      <c r="H284">
        <v>57.8</v>
      </c>
      <c r="J284" s="2">
        <v>30163</v>
      </c>
      <c r="K284">
        <v>639</v>
      </c>
      <c r="M284" s="2">
        <v>31259</v>
      </c>
      <c r="N284">
        <v>10.51</v>
      </c>
      <c r="P284" s="2">
        <v>31259</v>
      </c>
      <c r="Q284">
        <v>7.88</v>
      </c>
      <c r="S284" s="2">
        <v>30163</v>
      </c>
      <c r="T284">
        <v>1831.5</v>
      </c>
      <c r="V284" s="2">
        <v>23223</v>
      </c>
      <c r="W284">
        <v>56794</v>
      </c>
      <c r="Y284" s="2">
        <v>30163</v>
      </c>
      <c r="Z284">
        <v>6.2</v>
      </c>
      <c r="AB284" s="2">
        <v>23223</v>
      </c>
      <c r="AC284">
        <v>5.93</v>
      </c>
      <c r="AE284" s="2">
        <v>26876</v>
      </c>
      <c r="AF284">
        <v>19</v>
      </c>
      <c r="AH284" s="2">
        <v>26876</v>
      </c>
      <c r="AI284">
        <v>9.6</v>
      </c>
      <c r="AK284" s="2">
        <v>30163</v>
      </c>
      <c r="AL284">
        <v>1.5779999999999998</v>
      </c>
      <c r="AN284" s="2">
        <v>26876</v>
      </c>
      <c r="AO284">
        <v>8.3000000000000007</v>
      </c>
      <c r="AQ284" s="2">
        <v>25050</v>
      </c>
      <c r="AR284">
        <v>112.12</v>
      </c>
      <c r="AT284" s="2">
        <v>30163</v>
      </c>
      <c r="AU284">
        <v>13.65</v>
      </c>
      <c r="AW284" s="2">
        <v>29433</v>
      </c>
      <c r="AX284">
        <v>15.3</v>
      </c>
      <c r="AZ284" s="2">
        <v>23558</v>
      </c>
      <c r="BA284">
        <v>0</v>
      </c>
    </row>
    <row r="285" spans="1:53" x14ac:dyDescent="0.25">
      <c r="A285" s="2">
        <v>33116</v>
      </c>
      <c r="B285">
        <v>392</v>
      </c>
      <c r="D285" s="2">
        <v>26176</v>
      </c>
      <c r="E285">
        <v>39.799999999999997</v>
      </c>
      <c r="G285" s="2">
        <v>26176</v>
      </c>
      <c r="H285">
        <v>58.4</v>
      </c>
      <c r="J285" s="2">
        <v>30194</v>
      </c>
      <c r="K285">
        <v>654</v>
      </c>
      <c r="M285" s="2">
        <v>31289</v>
      </c>
      <c r="N285">
        <v>10.266999999999999</v>
      </c>
      <c r="P285" s="2">
        <v>31290</v>
      </c>
      <c r="Q285">
        <v>7.9</v>
      </c>
      <c r="S285" s="2">
        <v>30194</v>
      </c>
      <c r="T285">
        <v>1845.2</v>
      </c>
      <c r="V285" s="2">
        <v>23254</v>
      </c>
      <c r="W285">
        <v>56910</v>
      </c>
      <c r="Y285" s="2">
        <v>30194</v>
      </c>
      <c r="Z285">
        <v>5.7</v>
      </c>
      <c r="AB285" s="2">
        <v>23254</v>
      </c>
      <c r="AC285">
        <v>6.03</v>
      </c>
      <c r="AE285" s="2">
        <v>26907</v>
      </c>
      <c r="AF285">
        <v>17.399999999999999</v>
      </c>
      <c r="AH285" s="2">
        <v>26907</v>
      </c>
      <c r="AI285">
        <v>9.8000000000000007</v>
      </c>
      <c r="AK285" s="2">
        <v>30194</v>
      </c>
      <c r="AL285">
        <v>1.589</v>
      </c>
      <c r="AN285" s="2">
        <v>26907</v>
      </c>
      <c r="AO285">
        <v>9.23</v>
      </c>
      <c r="AQ285" s="2">
        <v>25081</v>
      </c>
      <c r="AR285">
        <v>112.84</v>
      </c>
      <c r="AT285" s="2">
        <v>30194</v>
      </c>
      <c r="AU285">
        <v>13.6</v>
      </c>
      <c r="AW285" s="2">
        <v>29464</v>
      </c>
      <c r="AX285">
        <v>12.2</v>
      </c>
      <c r="AZ285" s="2">
        <v>23589</v>
      </c>
      <c r="BA285">
        <v>0</v>
      </c>
    </row>
    <row r="286" spans="1:53" x14ac:dyDescent="0.25">
      <c r="A286" s="2">
        <v>33144</v>
      </c>
      <c r="B286">
        <v>404</v>
      </c>
      <c r="D286" s="2">
        <v>26206</v>
      </c>
      <c r="E286">
        <v>39.700000000000003</v>
      </c>
      <c r="G286" s="2">
        <v>26206</v>
      </c>
      <c r="H286">
        <v>61</v>
      </c>
      <c r="J286" s="2">
        <v>30224</v>
      </c>
      <c r="K286">
        <v>689</v>
      </c>
      <c r="M286" s="2">
        <v>31320</v>
      </c>
      <c r="N286">
        <v>10.273</v>
      </c>
      <c r="P286" s="2">
        <v>31320</v>
      </c>
      <c r="Q286">
        <v>7.92</v>
      </c>
      <c r="S286" s="2">
        <v>30224</v>
      </c>
      <c r="T286">
        <v>1858.4</v>
      </c>
      <c r="V286" s="2">
        <v>23284</v>
      </c>
      <c r="W286">
        <v>57078</v>
      </c>
      <c r="Y286" s="2">
        <v>30224</v>
      </c>
      <c r="Z286">
        <v>5.4</v>
      </c>
      <c r="AB286" s="2">
        <v>23284</v>
      </c>
      <c r="AC286">
        <v>6.41</v>
      </c>
      <c r="AE286" s="2">
        <v>26937</v>
      </c>
      <c r="AF286">
        <v>15.7</v>
      </c>
      <c r="AH286" s="2">
        <v>26937</v>
      </c>
      <c r="AI286">
        <v>9.4</v>
      </c>
      <c r="AK286" s="2">
        <v>30224</v>
      </c>
      <c r="AL286">
        <v>1.5840000000000001</v>
      </c>
      <c r="AN286" s="2">
        <v>26937</v>
      </c>
      <c r="AO286">
        <v>9.86</v>
      </c>
      <c r="AQ286" s="2">
        <v>25111</v>
      </c>
      <c r="AR286">
        <v>113.75</v>
      </c>
      <c r="AT286" s="2">
        <v>30224</v>
      </c>
      <c r="AU286">
        <v>13.62</v>
      </c>
      <c r="AW286" s="2">
        <v>29494</v>
      </c>
      <c r="AX286">
        <v>9.8000000000000007</v>
      </c>
      <c r="AZ286" s="2">
        <v>23620</v>
      </c>
      <c r="BA286">
        <v>0</v>
      </c>
    </row>
    <row r="287" spans="1:53" x14ac:dyDescent="0.25">
      <c r="A287" s="2">
        <v>33177</v>
      </c>
      <c r="B287">
        <v>440</v>
      </c>
      <c r="D287" s="2">
        <v>26237</v>
      </c>
      <c r="E287">
        <v>39.9</v>
      </c>
      <c r="G287" s="2">
        <v>26237</v>
      </c>
      <c r="H287">
        <v>61.4</v>
      </c>
      <c r="J287" s="2">
        <v>30255</v>
      </c>
      <c r="K287">
        <v>737</v>
      </c>
      <c r="M287" s="2">
        <v>31351</v>
      </c>
      <c r="N287">
        <v>9.94</v>
      </c>
      <c r="P287" s="2">
        <v>31351</v>
      </c>
      <c r="Q287">
        <v>7.99</v>
      </c>
      <c r="S287" s="2">
        <v>30255</v>
      </c>
      <c r="T287">
        <v>1869.7</v>
      </c>
      <c r="V287" s="2">
        <v>23315</v>
      </c>
      <c r="W287">
        <v>57283</v>
      </c>
      <c r="Y287" s="2">
        <v>30255</v>
      </c>
      <c r="Z287">
        <v>5.8</v>
      </c>
      <c r="AB287" s="2">
        <v>23315</v>
      </c>
      <c r="AC287">
        <v>7.03</v>
      </c>
      <c r="AE287" s="2">
        <v>26968</v>
      </c>
      <c r="AF287">
        <v>17</v>
      </c>
      <c r="AH287" s="2">
        <v>26968</v>
      </c>
      <c r="AI287">
        <v>10.199999999999999</v>
      </c>
      <c r="AK287" s="2">
        <v>30255</v>
      </c>
      <c r="AL287">
        <v>1.5960000000000001</v>
      </c>
      <c r="AN287" s="2">
        <v>26968</v>
      </c>
      <c r="AO287">
        <v>9.94</v>
      </c>
      <c r="AQ287" s="2">
        <v>25142</v>
      </c>
      <c r="AR287">
        <v>115.23</v>
      </c>
      <c r="AT287" s="2">
        <v>30255</v>
      </c>
      <c r="AU287">
        <v>13.58</v>
      </c>
      <c r="AW287" s="2">
        <v>29525</v>
      </c>
      <c r="AX287">
        <v>9.1</v>
      </c>
      <c r="AZ287" s="2">
        <v>23650</v>
      </c>
      <c r="BA287">
        <v>0</v>
      </c>
    </row>
    <row r="288" spans="1:53" x14ac:dyDescent="0.25">
      <c r="A288" s="2">
        <v>33207</v>
      </c>
      <c r="B288">
        <v>451</v>
      </c>
      <c r="D288" s="2">
        <v>26267</v>
      </c>
      <c r="E288">
        <v>40</v>
      </c>
      <c r="G288" s="2">
        <v>26267</v>
      </c>
      <c r="H288">
        <v>55.4</v>
      </c>
      <c r="J288" s="2">
        <v>30285</v>
      </c>
      <c r="K288">
        <v>865</v>
      </c>
      <c r="M288" s="2">
        <v>31380</v>
      </c>
      <c r="N288">
        <v>9.56</v>
      </c>
      <c r="P288" s="2">
        <v>31381</v>
      </c>
      <c r="Q288">
        <v>8.0500000000000007</v>
      </c>
      <c r="S288" s="2">
        <v>30285</v>
      </c>
      <c r="T288">
        <v>1883.7</v>
      </c>
      <c r="V288" s="2">
        <v>23345</v>
      </c>
      <c r="W288">
        <v>57255</v>
      </c>
      <c r="Y288" s="2">
        <v>30285</v>
      </c>
      <c r="Z288">
        <v>5.8</v>
      </c>
      <c r="AB288" s="2">
        <v>23345</v>
      </c>
      <c r="AC288">
        <v>7.11</v>
      </c>
      <c r="AE288" s="2">
        <v>26998</v>
      </c>
      <c r="AF288">
        <v>17</v>
      </c>
      <c r="AH288" s="2">
        <v>26998</v>
      </c>
      <c r="AI288">
        <v>9.9</v>
      </c>
      <c r="AK288" s="2">
        <v>30285</v>
      </c>
      <c r="AL288">
        <v>1.5779999999999998</v>
      </c>
      <c r="AN288" s="2">
        <v>26998</v>
      </c>
      <c r="AO288">
        <v>9.75</v>
      </c>
      <c r="AQ288" s="2">
        <v>25172</v>
      </c>
      <c r="AR288">
        <v>116.2</v>
      </c>
      <c r="AT288" s="2">
        <v>30285</v>
      </c>
      <c r="AU288">
        <v>13.55</v>
      </c>
      <c r="AW288" s="2">
        <v>29555</v>
      </c>
      <c r="AX288">
        <v>9.1999999999999993</v>
      </c>
      <c r="AZ288" s="2">
        <v>23681</v>
      </c>
      <c r="BA288">
        <v>0</v>
      </c>
    </row>
    <row r="289" spans="1:53" x14ac:dyDescent="0.25">
      <c r="A289" s="2">
        <v>33238</v>
      </c>
      <c r="B289">
        <v>454</v>
      </c>
      <c r="D289" s="2">
        <v>26298</v>
      </c>
      <c r="E289">
        <v>40.200000000000003</v>
      </c>
      <c r="G289" s="2">
        <v>26298</v>
      </c>
      <c r="H289">
        <v>63.5</v>
      </c>
      <c r="J289" s="2">
        <v>30316</v>
      </c>
      <c r="K289">
        <v>862</v>
      </c>
      <c r="M289" s="2">
        <v>31412</v>
      </c>
      <c r="N289">
        <v>8.9860000000000007</v>
      </c>
      <c r="P289" s="2">
        <v>31412</v>
      </c>
      <c r="Q289">
        <v>8.27</v>
      </c>
      <c r="S289" s="2">
        <v>30316</v>
      </c>
      <c r="T289">
        <v>1905.9</v>
      </c>
      <c r="V289" s="2">
        <v>23376</v>
      </c>
      <c r="W289">
        <v>57361</v>
      </c>
      <c r="Y289" s="2">
        <v>30316</v>
      </c>
      <c r="Z289">
        <v>6.3</v>
      </c>
      <c r="AB289" s="2">
        <v>23376</v>
      </c>
      <c r="AC289">
        <v>6.9</v>
      </c>
      <c r="AE289" s="2">
        <v>27029</v>
      </c>
      <c r="AF289">
        <v>14.7</v>
      </c>
      <c r="AH289" s="2">
        <v>27029</v>
      </c>
      <c r="AI289">
        <v>9.5</v>
      </c>
      <c r="AK289" s="2">
        <v>30316</v>
      </c>
      <c r="AL289">
        <v>1.575</v>
      </c>
      <c r="AN289" s="2">
        <v>27029</v>
      </c>
      <c r="AO289">
        <v>9.75</v>
      </c>
      <c r="AQ289" s="2">
        <v>25203</v>
      </c>
      <c r="AR289">
        <v>117.4</v>
      </c>
      <c r="AT289" s="2">
        <v>30316</v>
      </c>
      <c r="AU289">
        <v>13.57</v>
      </c>
      <c r="AW289" s="2">
        <v>29586</v>
      </c>
      <c r="AX289">
        <v>8.3000000000000007</v>
      </c>
      <c r="AZ289" s="2">
        <v>23711</v>
      </c>
      <c r="BA289">
        <v>0</v>
      </c>
    </row>
    <row r="290" spans="1:53" x14ac:dyDescent="0.25">
      <c r="A290" s="2">
        <v>33269</v>
      </c>
      <c r="B290">
        <v>462</v>
      </c>
      <c r="D290" s="2">
        <v>26329</v>
      </c>
      <c r="E290">
        <v>40.200000000000003</v>
      </c>
      <c r="G290" s="2">
        <v>26329</v>
      </c>
      <c r="H290">
        <v>64.8</v>
      </c>
      <c r="J290" s="2">
        <v>30347</v>
      </c>
      <c r="K290">
        <v>1046</v>
      </c>
      <c r="M290" s="2">
        <v>31443</v>
      </c>
      <c r="N290">
        <v>9.0489999999999995</v>
      </c>
      <c r="P290" s="2">
        <v>31443</v>
      </c>
      <c r="Q290">
        <v>8.14</v>
      </c>
      <c r="S290" s="2">
        <v>30347</v>
      </c>
      <c r="T290">
        <v>1959.4</v>
      </c>
      <c r="V290" s="2">
        <v>23407</v>
      </c>
      <c r="W290">
        <v>57487</v>
      </c>
      <c r="Y290" s="2">
        <v>30347</v>
      </c>
      <c r="Z290">
        <v>6.2</v>
      </c>
      <c r="AB290" s="2">
        <v>23407</v>
      </c>
      <c r="AC290">
        <v>7.05</v>
      </c>
      <c r="AE290" s="2">
        <v>27060</v>
      </c>
      <c r="AF290">
        <v>14.6</v>
      </c>
      <c r="AH290" s="2">
        <v>27060</v>
      </c>
      <c r="AI290">
        <v>9.5</v>
      </c>
      <c r="AK290" s="2">
        <v>30347</v>
      </c>
      <c r="AL290">
        <v>1.5329999999999999</v>
      </c>
      <c r="AN290" s="2">
        <v>27060</v>
      </c>
      <c r="AO290">
        <v>9.73</v>
      </c>
      <c r="AQ290" s="2">
        <v>25234</v>
      </c>
      <c r="AR290">
        <v>118.23</v>
      </c>
      <c r="AT290" s="2">
        <v>30347</v>
      </c>
      <c r="AU290">
        <v>13.59</v>
      </c>
      <c r="AW290" s="2">
        <v>29617</v>
      </c>
      <c r="AX290">
        <v>11.8</v>
      </c>
      <c r="AZ290" s="2">
        <v>23742</v>
      </c>
      <c r="BA290">
        <v>0</v>
      </c>
    </row>
    <row r="291" spans="1:53" x14ac:dyDescent="0.25">
      <c r="A291" s="2">
        <v>33297</v>
      </c>
      <c r="B291">
        <v>499</v>
      </c>
      <c r="D291" s="2">
        <v>26358</v>
      </c>
      <c r="E291">
        <v>40.4</v>
      </c>
      <c r="G291" s="2">
        <v>26358</v>
      </c>
      <c r="H291">
        <v>66</v>
      </c>
      <c r="J291" s="2">
        <v>30375</v>
      </c>
      <c r="K291">
        <v>1042</v>
      </c>
      <c r="M291" s="2">
        <v>31471</v>
      </c>
      <c r="N291">
        <v>8.1340000000000003</v>
      </c>
      <c r="P291" s="2">
        <v>31471</v>
      </c>
      <c r="Q291">
        <v>7.86</v>
      </c>
      <c r="S291" s="2">
        <v>30375</v>
      </c>
      <c r="T291">
        <v>1996.8</v>
      </c>
      <c r="V291" s="2">
        <v>23436</v>
      </c>
      <c r="W291">
        <v>57753</v>
      </c>
      <c r="Y291" s="2">
        <v>30375</v>
      </c>
      <c r="Z291">
        <v>5.7</v>
      </c>
      <c r="AB291" s="2">
        <v>23436</v>
      </c>
      <c r="AC291">
        <v>6.5600000000000005</v>
      </c>
      <c r="AE291" s="2">
        <v>27088</v>
      </c>
      <c r="AF291">
        <v>14.4</v>
      </c>
      <c r="AH291" s="2">
        <v>27088</v>
      </c>
      <c r="AI291">
        <v>9.6</v>
      </c>
      <c r="AK291" s="2">
        <v>30375</v>
      </c>
      <c r="AL291">
        <v>1.5369999999999999</v>
      </c>
      <c r="AN291" s="2">
        <v>27088</v>
      </c>
      <c r="AO291">
        <v>9.2100000000000009</v>
      </c>
      <c r="AQ291" s="2">
        <v>25262</v>
      </c>
      <c r="AR291">
        <v>119.45</v>
      </c>
      <c r="AT291" s="2">
        <v>30375</v>
      </c>
      <c r="AU291">
        <v>13.58</v>
      </c>
      <c r="AW291" s="2">
        <v>29645</v>
      </c>
      <c r="AX291">
        <v>13.7</v>
      </c>
      <c r="AZ291" s="2">
        <v>23773</v>
      </c>
      <c r="BA291">
        <v>0</v>
      </c>
    </row>
    <row r="292" spans="1:53" x14ac:dyDescent="0.25">
      <c r="A292" s="2">
        <v>33326</v>
      </c>
      <c r="B292">
        <v>499</v>
      </c>
      <c r="D292" s="2">
        <v>26389</v>
      </c>
      <c r="E292">
        <v>40.4</v>
      </c>
      <c r="G292" s="2">
        <v>26389</v>
      </c>
      <c r="H292">
        <v>64.599999999999994</v>
      </c>
      <c r="J292" s="2">
        <v>30406</v>
      </c>
      <c r="K292">
        <v>998</v>
      </c>
      <c r="M292" s="2">
        <v>31502</v>
      </c>
      <c r="N292">
        <v>7.3440000000000003</v>
      </c>
      <c r="P292" s="2">
        <v>31502</v>
      </c>
      <c r="Q292">
        <v>7.48</v>
      </c>
      <c r="S292" s="2">
        <v>30406</v>
      </c>
      <c r="T292">
        <v>2015.2</v>
      </c>
      <c r="V292" s="2">
        <v>23467</v>
      </c>
      <c r="W292">
        <v>57897</v>
      </c>
      <c r="Y292" s="2">
        <v>30406</v>
      </c>
      <c r="Z292">
        <v>6.2</v>
      </c>
      <c r="AB292" s="2">
        <v>23467</v>
      </c>
      <c r="AC292">
        <v>5.91</v>
      </c>
      <c r="AE292" s="2">
        <v>27119</v>
      </c>
      <c r="AF292">
        <v>15.6</v>
      </c>
      <c r="AH292" s="2">
        <v>27119</v>
      </c>
      <c r="AI292">
        <v>9.6999999999999993</v>
      </c>
      <c r="AK292" s="2">
        <v>30406</v>
      </c>
      <c r="AL292">
        <v>1.504</v>
      </c>
      <c r="AN292" s="2">
        <v>27119</v>
      </c>
      <c r="AO292">
        <v>8.85</v>
      </c>
      <c r="AQ292" s="2">
        <v>25293</v>
      </c>
      <c r="AR292">
        <v>120.43</v>
      </c>
      <c r="AT292" s="2">
        <v>30406</v>
      </c>
      <c r="AU292">
        <v>13.61</v>
      </c>
      <c r="AW292" s="2">
        <v>29676</v>
      </c>
      <c r="AX292">
        <v>14.1</v>
      </c>
      <c r="AZ292" s="2">
        <v>23801</v>
      </c>
      <c r="BA292">
        <v>0</v>
      </c>
    </row>
    <row r="293" spans="1:53" x14ac:dyDescent="0.25">
      <c r="A293" s="2">
        <v>33358</v>
      </c>
      <c r="B293">
        <v>462</v>
      </c>
      <c r="D293" s="2">
        <v>26419</v>
      </c>
      <c r="E293">
        <v>40.5</v>
      </c>
      <c r="G293" s="2">
        <v>26419</v>
      </c>
      <c r="H293">
        <v>63</v>
      </c>
      <c r="J293" s="2">
        <v>30436</v>
      </c>
      <c r="K293">
        <v>995</v>
      </c>
      <c r="M293" s="2">
        <v>31532</v>
      </c>
      <c r="N293">
        <v>7.335</v>
      </c>
      <c r="P293" s="2">
        <v>31532</v>
      </c>
      <c r="Q293">
        <v>6.99</v>
      </c>
      <c r="S293" s="2">
        <v>30436</v>
      </c>
      <c r="T293">
        <v>2028.6</v>
      </c>
      <c r="V293" s="2">
        <v>23497</v>
      </c>
      <c r="W293">
        <v>57922</v>
      </c>
      <c r="Y293" s="2">
        <v>30436</v>
      </c>
      <c r="Z293">
        <v>5.9</v>
      </c>
      <c r="AB293" s="2">
        <v>23497</v>
      </c>
      <c r="AC293">
        <v>6.67</v>
      </c>
      <c r="AE293" s="2">
        <v>27149</v>
      </c>
      <c r="AF293">
        <v>16</v>
      </c>
      <c r="AH293" s="2">
        <v>27149</v>
      </c>
      <c r="AI293">
        <v>9.8000000000000007</v>
      </c>
      <c r="AK293" s="2">
        <v>30436</v>
      </c>
      <c r="AL293">
        <v>1.5049999999999999</v>
      </c>
      <c r="AN293" s="2">
        <v>27149</v>
      </c>
      <c r="AO293">
        <v>10.02</v>
      </c>
      <c r="AQ293" s="2">
        <v>25323</v>
      </c>
      <c r="AR293">
        <v>121.52</v>
      </c>
      <c r="AT293" s="2">
        <v>30436</v>
      </c>
      <c r="AU293">
        <v>13.64</v>
      </c>
      <c r="AW293" s="2">
        <v>29706</v>
      </c>
      <c r="AX293">
        <v>13.7</v>
      </c>
      <c r="AZ293" s="2">
        <v>23832</v>
      </c>
      <c r="BA293">
        <v>0</v>
      </c>
    </row>
    <row r="294" spans="1:53" x14ac:dyDescent="0.25">
      <c r="A294" s="2">
        <v>33389</v>
      </c>
      <c r="B294">
        <v>432</v>
      </c>
      <c r="D294" s="2">
        <v>26450</v>
      </c>
      <c r="E294">
        <v>40.5</v>
      </c>
      <c r="G294" s="2">
        <v>26450</v>
      </c>
      <c r="H294">
        <v>66.900000000000006</v>
      </c>
      <c r="J294" s="2">
        <v>30467</v>
      </c>
      <c r="K294">
        <v>1140</v>
      </c>
      <c r="M294" s="2">
        <v>31562</v>
      </c>
      <c r="N294">
        <v>8.0510000000000002</v>
      </c>
      <c r="P294" s="2">
        <v>31563</v>
      </c>
      <c r="Q294">
        <v>6.85</v>
      </c>
      <c r="S294" s="2">
        <v>30467</v>
      </c>
      <c r="T294">
        <v>2043.1</v>
      </c>
      <c r="V294" s="2">
        <v>23528</v>
      </c>
      <c r="W294">
        <v>58089</v>
      </c>
      <c r="Y294" s="2">
        <v>30467</v>
      </c>
      <c r="Z294">
        <v>6.2</v>
      </c>
      <c r="AB294" s="2">
        <v>23528</v>
      </c>
      <c r="AC294">
        <v>5.99</v>
      </c>
      <c r="AE294" s="2">
        <v>27180</v>
      </c>
      <c r="AF294">
        <v>17</v>
      </c>
      <c r="AH294" s="2">
        <v>27180</v>
      </c>
      <c r="AI294">
        <v>9.6</v>
      </c>
      <c r="AK294" s="2">
        <v>30467</v>
      </c>
      <c r="AL294">
        <v>1.484</v>
      </c>
      <c r="AN294" s="2">
        <v>27180</v>
      </c>
      <c r="AO294">
        <v>11.25</v>
      </c>
      <c r="AQ294" s="2">
        <v>25354</v>
      </c>
      <c r="AR294">
        <v>122.56</v>
      </c>
      <c r="AT294" s="2">
        <v>30467</v>
      </c>
      <c r="AU294">
        <v>13.58</v>
      </c>
      <c r="AW294" s="2">
        <v>29737</v>
      </c>
      <c r="AX294">
        <v>13.5</v>
      </c>
      <c r="AZ294" s="2">
        <v>23862</v>
      </c>
      <c r="BA294">
        <v>0</v>
      </c>
    </row>
    <row r="295" spans="1:53" x14ac:dyDescent="0.25">
      <c r="A295" s="2">
        <v>33417</v>
      </c>
      <c r="B295">
        <v>418</v>
      </c>
      <c r="D295" s="2">
        <v>26480</v>
      </c>
      <c r="E295">
        <v>40.6</v>
      </c>
      <c r="G295" s="2">
        <v>26480</v>
      </c>
      <c r="H295">
        <v>62.1</v>
      </c>
      <c r="J295" s="2">
        <v>30497</v>
      </c>
      <c r="K295">
        <v>1121</v>
      </c>
      <c r="M295" s="2">
        <v>31593</v>
      </c>
      <c r="N295">
        <v>7.3209999999999997</v>
      </c>
      <c r="P295" s="2">
        <v>31593</v>
      </c>
      <c r="Q295">
        <v>6.92</v>
      </c>
      <c r="S295" s="2">
        <v>30497</v>
      </c>
      <c r="T295">
        <v>2053.5</v>
      </c>
      <c r="V295" s="2">
        <v>23558</v>
      </c>
      <c r="W295">
        <v>58219</v>
      </c>
      <c r="Y295" s="2">
        <v>30497</v>
      </c>
      <c r="Z295">
        <v>6.3</v>
      </c>
      <c r="AB295" s="2">
        <v>23558</v>
      </c>
      <c r="AC295">
        <v>5.97</v>
      </c>
      <c r="AE295" s="2">
        <v>27210</v>
      </c>
      <c r="AF295">
        <v>17</v>
      </c>
      <c r="AH295" s="2">
        <v>27210</v>
      </c>
      <c r="AI295">
        <v>9.6999999999999993</v>
      </c>
      <c r="AK295" s="2">
        <v>30497</v>
      </c>
      <c r="AL295">
        <v>1.4490000000000001</v>
      </c>
      <c r="AN295" s="2">
        <v>27210</v>
      </c>
      <c r="AO295">
        <v>11.54</v>
      </c>
      <c r="AQ295" s="2">
        <v>25384</v>
      </c>
      <c r="AR295">
        <v>123.38</v>
      </c>
      <c r="AT295" s="2">
        <v>30497</v>
      </c>
      <c r="AU295">
        <v>13.68</v>
      </c>
      <c r="AW295" s="2">
        <v>29767</v>
      </c>
      <c r="AX295">
        <v>13.3</v>
      </c>
      <c r="AZ295" s="2">
        <v>23893</v>
      </c>
      <c r="BA295">
        <v>0</v>
      </c>
    </row>
    <row r="296" spans="1:53" x14ac:dyDescent="0.25">
      <c r="A296" s="2">
        <v>33450</v>
      </c>
      <c r="B296">
        <v>423</v>
      </c>
      <c r="D296" s="2">
        <v>26511</v>
      </c>
      <c r="E296">
        <v>40.5</v>
      </c>
      <c r="G296" s="2">
        <v>26511</v>
      </c>
      <c r="H296">
        <v>64.7</v>
      </c>
      <c r="J296" s="2">
        <v>30528</v>
      </c>
      <c r="K296">
        <v>1064</v>
      </c>
      <c r="M296" s="2">
        <v>31624</v>
      </c>
      <c r="N296">
        <v>7.2750000000000004</v>
      </c>
      <c r="P296" s="2">
        <v>31624</v>
      </c>
      <c r="Q296">
        <v>6.5600000000000005</v>
      </c>
      <c r="S296" s="2">
        <v>30528</v>
      </c>
      <c r="T296">
        <v>2064.8000000000002</v>
      </c>
      <c r="V296" s="2">
        <v>23589</v>
      </c>
      <c r="W296">
        <v>58412</v>
      </c>
      <c r="Y296" s="2">
        <v>30528</v>
      </c>
      <c r="Z296">
        <v>6.6</v>
      </c>
      <c r="AB296" s="2">
        <v>23589</v>
      </c>
      <c r="AC296">
        <v>7.09</v>
      </c>
      <c r="AE296" s="2">
        <v>27241</v>
      </c>
      <c r="AF296">
        <v>18.399999999999999</v>
      </c>
      <c r="AH296" s="2">
        <v>27241</v>
      </c>
      <c r="AI296">
        <v>9.9</v>
      </c>
      <c r="AK296" s="2">
        <v>30528</v>
      </c>
      <c r="AL296">
        <v>1.452</v>
      </c>
      <c r="AN296" s="2">
        <v>27241</v>
      </c>
      <c r="AO296">
        <v>11.97</v>
      </c>
      <c r="AQ296" s="2">
        <v>25415</v>
      </c>
      <c r="AR296">
        <v>124</v>
      </c>
      <c r="AT296" s="2">
        <v>30528</v>
      </c>
      <c r="AU296">
        <v>13.72</v>
      </c>
      <c r="AW296" s="2">
        <v>29798</v>
      </c>
      <c r="AX296">
        <v>14.7</v>
      </c>
      <c r="AZ296" s="2">
        <v>23923</v>
      </c>
      <c r="BA296">
        <v>0</v>
      </c>
    </row>
    <row r="297" spans="1:53" x14ac:dyDescent="0.25">
      <c r="A297" s="2">
        <v>33480</v>
      </c>
      <c r="B297">
        <v>425</v>
      </c>
      <c r="D297" s="2">
        <v>26542</v>
      </c>
      <c r="E297">
        <v>40.6</v>
      </c>
      <c r="G297" s="2">
        <v>26542</v>
      </c>
      <c r="H297">
        <v>65.099999999999994</v>
      </c>
      <c r="J297" s="2">
        <v>30559</v>
      </c>
      <c r="K297">
        <v>1155</v>
      </c>
      <c r="M297" s="2">
        <v>31653</v>
      </c>
      <c r="N297">
        <v>6.9190000000000005</v>
      </c>
      <c r="P297" s="2">
        <v>31655</v>
      </c>
      <c r="Q297">
        <v>6.17</v>
      </c>
      <c r="S297" s="2">
        <v>30559</v>
      </c>
      <c r="T297">
        <v>2074</v>
      </c>
      <c r="V297" s="2">
        <v>23620</v>
      </c>
      <c r="W297">
        <v>58619</v>
      </c>
      <c r="Y297" s="2">
        <v>30559</v>
      </c>
      <c r="Z297">
        <v>6.3</v>
      </c>
      <c r="AB297" s="2">
        <v>23620</v>
      </c>
      <c r="AC297">
        <v>7.58</v>
      </c>
      <c r="AE297" s="2">
        <v>27272</v>
      </c>
      <c r="AF297">
        <v>19.100000000000001</v>
      </c>
      <c r="AH297" s="2">
        <v>27272</v>
      </c>
      <c r="AI297">
        <v>9.8000000000000007</v>
      </c>
      <c r="AK297" s="2">
        <v>30559</v>
      </c>
      <c r="AL297">
        <v>1.464</v>
      </c>
      <c r="AN297" s="2">
        <v>27272</v>
      </c>
      <c r="AO297">
        <v>12</v>
      </c>
      <c r="AQ297" s="2">
        <v>25446</v>
      </c>
      <c r="AR297">
        <v>124.61</v>
      </c>
      <c r="AT297" s="2">
        <v>30559</v>
      </c>
      <c r="AU297">
        <v>13.83</v>
      </c>
      <c r="AW297" s="2">
        <v>29829</v>
      </c>
      <c r="AX297">
        <v>15.4</v>
      </c>
      <c r="AZ297" s="2">
        <v>23954</v>
      </c>
      <c r="BA297">
        <v>0</v>
      </c>
    </row>
    <row r="298" spans="1:53" x14ac:dyDescent="0.25">
      <c r="A298" s="2">
        <v>33511</v>
      </c>
      <c r="B298">
        <v>437</v>
      </c>
      <c r="D298" s="2">
        <v>26572</v>
      </c>
      <c r="E298">
        <v>40.6</v>
      </c>
      <c r="G298" s="2">
        <v>26572</v>
      </c>
      <c r="H298">
        <v>69.3</v>
      </c>
      <c r="J298" s="2">
        <v>30589</v>
      </c>
      <c r="K298">
        <v>1060</v>
      </c>
      <c r="M298" s="2">
        <v>31685</v>
      </c>
      <c r="N298">
        <v>7.4210000000000003</v>
      </c>
      <c r="P298" s="2">
        <v>31685</v>
      </c>
      <c r="Q298">
        <v>5.89</v>
      </c>
      <c r="S298" s="2">
        <v>30589</v>
      </c>
      <c r="T298">
        <v>2083.1999999999998</v>
      </c>
      <c r="V298" s="2">
        <v>23650</v>
      </c>
      <c r="W298">
        <v>58903</v>
      </c>
      <c r="Y298" s="2">
        <v>30589</v>
      </c>
      <c r="Z298">
        <v>7.2</v>
      </c>
      <c r="AB298" s="2">
        <v>23650</v>
      </c>
      <c r="AC298">
        <v>6.91</v>
      </c>
      <c r="AE298" s="2">
        <v>27302</v>
      </c>
      <c r="AF298">
        <v>18.7</v>
      </c>
      <c r="AH298" s="2">
        <v>27302</v>
      </c>
      <c r="AI298">
        <v>9.6</v>
      </c>
      <c r="AK298" s="2">
        <v>30589</v>
      </c>
      <c r="AL298">
        <v>1.448</v>
      </c>
      <c r="AN298" s="2">
        <v>27302</v>
      </c>
      <c r="AO298">
        <v>12</v>
      </c>
      <c r="AQ298" s="2">
        <v>25476</v>
      </c>
      <c r="AR298">
        <v>125.32</v>
      </c>
      <c r="AT298" s="2">
        <v>30589</v>
      </c>
      <c r="AU298">
        <v>13.81</v>
      </c>
      <c r="AW298" s="2">
        <v>29859</v>
      </c>
      <c r="AX298">
        <v>16.8</v>
      </c>
      <c r="AZ298" s="2">
        <v>23985</v>
      </c>
      <c r="BA298">
        <v>0</v>
      </c>
    </row>
    <row r="299" spans="1:53" x14ac:dyDescent="0.25">
      <c r="A299" s="2">
        <v>33542</v>
      </c>
      <c r="B299">
        <v>423</v>
      </c>
      <c r="D299" s="2">
        <v>26603</v>
      </c>
      <c r="E299">
        <v>40.700000000000003</v>
      </c>
      <c r="G299" s="2">
        <v>26603</v>
      </c>
      <c r="H299">
        <v>70.8</v>
      </c>
      <c r="J299" s="2">
        <v>30620</v>
      </c>
      <c r="K299">
        <v>1035</v>
      </c>
      <c r="M299" s="2">
        <v>31716</v>
      </c>
      <c r="N299">
        <v>7.3209999999999997</v>
      </c>
      <c r="P299" s="2">
        <v>31716</v>
      </c>
      <c r="Q299">
        <v>5.85</v>
      </c>
      <c r="S299" s="2">
        <v>30620</v>
      </c>
      <c r="T299">
        <v>2099.3000000000002</v>
      </c>
      <c r="V299" s="2">
        <v>23681</v>
      </c>
      <c r="W299">
        <v>58793</v>
      </c>
      <c r="Y299" s="2">
        <v>30620</v>
      </c>
      <c r="Z299">
        <v>7.9</v>
      </c>
      <c r="AB299" s="2">
        <v>23681</v>
      </c>
      <c r="AC299">
        <v>4.71</v>
      </c>
      <c r="AE299" s="2">
        <v>27333</v>
      </c>
      <c r="AF299">
        <v>15.3</v>
      </c>
      <c r="AH299" s="2">
        <v>27333</v>
      </c>
      <c r="AI299">
        <v>9.9</v>
      </c>
      <c r="AK299" s="2">
        <v>30620</v>
      </c>
      <c r="AL299">
        <v>1.4359999999999999</v>
      </c>
      <c r="AN299" s="2">
        <v>27333</v>
      </c>
      <c r="AO299">
        <v>11.68</v>
      </c>
      <c r="AQ299" s="2">
        <v>25507</v>
      </c>
      <c r="AR299">
        <v>126.02</v>
      </c>
      <c r="AT299" s="2">
        <v>30620</v>
      </c>
      <c r="AU299">
        <v>13.85</v>
      </c>
      <c r="AW299" s="2">
        <v>29890</v>
      </c>
      <c r="AX299">
        <v>15.6</v>
      </c>
      <c r="AZ299" s="2">
        <v>24015</v>
      </c>
      <c r="BA299">
        <v>0</v>
      </c>
    </row>
    <row r="300" spans="1:53" x14ac:dyDescent="0.25">
      <c r="A300" s="2">
        <v>33571</v>
      </c>
      <c r="B300">
        <v>444</v>
      </c>
      <c r="D300" s="2">
        <v>26633</v>
      </c>
      <c r="E300">
        <v>40.700000000000003</v>
      </c>
      <c r="G300" s="2">
        <v>26633</v>
      </c>
      <c r="H300">
        <v>73</v>
      </c>
      <c r="J300" s="2">
        <v>30650</v>
      </c>
      <c r="K300">
        <v>1106</v>
      </c>
      <c r="M300" s="2">
        <v>31744</v>
      </c>
      <c r="N300">
        <v>7.1360000000000001</v>
      </c>
      <c r="P300" s="2">
        <v>31746</v>
      </c>
      <c r="Q300">
        <v>6.04</v>
      </c>
      <c r="S300" s="2">
        <v>30650</v>
      </c>
      <c r="T300">
        <v>2112.3000000000002</v>
      </c>
      <c r="V300" s="2">
        <v>23711</v>
      </c>
      <c r="W300">
        <v>59218</v>
      </c>
      <c r="Y300" s="2">
        <v>30650</v>
      </c>
      <c r="Z300">
        <v>8.1999999999999993</v>
      </c>
      <c r="AB300" s="2">
        <v>23711</v>
      </c>
      <c r="AC300">
        <v>7.41</v>
      </c>
      <c r="AE300" s="2">
        <v>27363</v>
      </c>
      <c r="AF300">
        <v>12.5</v>
      </c>
      <c r="AH300" s="2">
        <v>27363</v>
      </c>
      <c r="AI300">
        <v>9.6</v>
      </c>
      <c r="AK300" s="2">
        <v>30650</v>
      </c>
      <c r="AL300">
        <v>1.43</v>
      </c>
      <c r="AN300" s="2">
        <v>27363</v>
      </c>
      <c r="AO300">
        <v>10.83</v>
      </c>
      <c r="AQ300" s="2">
        <v>25537</v>
      </c>
      <c r="AR300">
        <v>126.57</v>
      </c>
      <c r="AT300" s="2">
        <v>30650</v>
      </c>
      <c r="AU300">
        <v>13.92</v>
      </c>
      <c r="AW300" s="2">
        <v>29920</v>
      </c>
      <c r="AX300">
        <v>14.6</v>
      </c>
      <c r="AZ300" s="2">
        <v>24046</v>
      </c>
      <c r="BA300">
        <v>0</v>
      </c>
    </row>
    <row r="301" spans="1:53" x14ac:dyDescent="0.25">
      <c r="A301" s="2">
        <v>33603</v>
      </c>
      <c r="B301">
        <v>441</v>
      </c>
      <c r="D301" s="2">
        <v>26664</v>
      </c>
      <c r="E301">
        <v>40.6</v>
      </c>
      <c r="G301" s="2">
        <v>26664</v>
      </c>
      <c r="H301">
        <v>71.900000000000006</v>
      </c>
      <c r="J301" s="2">
        <v>30681</v>
      </c>
      <c r="K301">
        <v>1017</v>
      </c>
      <c r="M301" s="2">
        <v>31777</v>
      </c>
      <c r="N301">
        <v>7.2229999999999999</v>
      </c>
      <c r="P301" s="2">
        <v>31777</v>
      </c>
      <c r="Q301">
        <v>6.91</v>
      </c>
      <c r="S301" s="2">
        <v>30681</v>
      </c>
      <c r="T301">
        <v>2123.5</v>
      </c>
      <c r="V301" s="2">
        <v>23742</v>
      </c>
      <c r="W301">
        <v>59421</v>
      </c>
      <c r="Y301" s="2">
        <v>30681</v>
      </c>
      <c r="Z301">
        <v>8.5</v>
      </c>
      <c r="AB301" s="2">
        <v>23742</v>
      </c>
      <c r="AC301">
        <v>8.9</v>
      </c>
      <c r="AE301" s="2">
        <v>27394</v>
      </c>
      <c r="AF301">
        <v>9.5</v>
      </c>
      <c r="AH301" s="2">
        <v>27394</v>
      </c>
      <c r="AI301">
        <v>10.1</v>
      </c>
      <c r="AK301" s="2">
        <v>30681</v>
      </c>
      <c r="AL301">
        <v>1.4139999999999999</v>
      </c>
      <c r="AN301" s="2">
        <v>27394</v>
      </c>
      <c r="AO301">
        <v>10.5</v>
      </c>
      <c r="AQ301" s="2">
        <v>25568</v>
      </c>
      <c r="AR301">
        <v>127.16</v>
      </c>
      <c r="AT301" s="2">
        <v>30681</v>
      </c>
      <c r="AU301">
        <v>14.02</v>
      </c>
      <c r="AW301" s="2">
        <v>29951</v>
      </c>
      <c r="AX301">
        <v>13</v>
      </c>
      <c r="AZ301" s="2">
        <v>24076</v>
      </c>
      <c r="BA301">
        <v>0</v>
      </c>
    </row>
    <row r="302" spans="1:53" x14ac:dyDescent="0.25">
      <c r="A302" s="2">
        <v>33634</v>
      </c>
      <c r="B302">
        <v>440</v>
      </c>
      <c r="D302" s="2">
        <v>26695</v>
      </c>
      <c r="E302">
        <v>40.4</v>
      </c>
      <c r="G302" s="2">
        <v>26695</v>
      </c>
      <c r="H302">
        <v>73.8</v>
      </c>
      <c r="J302" s="2">
        <v>30712</v>
      </c>
      <c r="K302">
        <v>1217</v>
      </c>
      <c r="M302" s="2">
        <v>31807</v>
      </c>
      <c r="N302">
        <v>7.1779999999999999</v>
      </c>
      <c r="P302" s="2">
        <v>31808</v>
      </c>
      <c r="Q302">
        <v>6.43</v>
      </c>
      <c r="S302" s="2">
        <v>30712</v>
      </c>
      <c r="T302">
        <v>2138.1999999999998</v>
      </c>
      <c r="V302" s="2">
        <v>23773</v>
      </c>
      <c r="W302">
        <v>59582</v>
      </c>
      <c r="Y302" s="2">
        <v>30712</v>
      </c>
      <c r="Z302">
        <v>9</v>
      </c>
      <c r="AB302" s="2">
        <v>23773</v>
      </c>
      <c r="AC302">
        <v>9.11</v>
      </c>
      <c r="AE302" s="2">
        <v>27425</v>
      </c>
      <c r="AF302">
        <v>8.1</v>
      </c>
      <c r="AH302" s="2">
        <v>27425</v>
      </c>
      <c r="AI302">
        <v>10.7</v>
      </c>
      <c r="AK302" s="2">
        <v>30712</v>
      </c>
      <c r="AL302">
        <v>1.411</v>
      </c>
      <c r="AN302" s="2">
        <v>27425</v>
      </c>
      <c r="AO302">
        <v>10.050000000000001</v>
      </c>
      <c r="AQ302" s="2">
        <v>25599</v>
      </c>
      <c r="AR302">
        <v>127.8</v>
      </c>
      <c r="AT302" s="2">
        <v>30712</v>
      </c>
      <c r="AU302">
        <v>14.06</v>
      </c>
      <c r="AW302" s="2">
        <v>29982</v>
      </c>
      <c r="AX302">
        <v>10.6</v>
      </c>
      <c r="AZ302" s="2">
        <v>24107</v>
      </c>
      <c r="BA302">
        <v>0</v>
      </c>
    </row>
    <row r="303" spans="1:53" x14ac:dyDescent="0.25">
      <c r="A303" s="2">
        <v>33662</v>
      </c>
      <c r="B303">
        <v>444</v>
      </c>
      <c r="D303" s="2">
        <v>26723</v>
      </c>
      <c r="E303">
        <v>40.9</v>
      </c>
      <c r="G303" s="2">
        <v>26723</v>
      </c>
      <c r="H303">
        <v>69</v>
      </c>
      <c r="J303" s="2">
        <v>30741</v>
      </c>
      <c r="K303">
        <v>1400</v>
      </c>
      <c r="M303" s="2">
        <v>31835</v>
      </c>
      <c r="N303">
        <v>7.1589999999999998</v>
      </c>
      <c r="P303" s="2">
        <v>31836</v>
      </c>
      <c r="Q303">
        <v>6.1</v>
      </c>
      <c r="S303" s="2">
        <v>30741</v>
      </c>
      <c r="T303">
        <v>2158.1999999999998</v>
      </c>
      <c r="V303" s="2">
        <v>23801</v>
      </c>
      <c r="W303">
        <v>59800</v>
      </c>
      <c r="Y303" s="2">
        <v>30741</v>
      </c>
      <c r="Z303">
        <v>10.199999999999999</v>
      </c>
      <c r="AB303" s="2">
        <v>23801</v>
      </c>
      <c r="AC303">
        <v>9.0500000000000007</v>
      </c>
      <c r="AE303" s="2">
        <v>27453</v>
      </c>
      <c r="AF303">
        <v>6</v>
      </c>
      <c r="AH303" s="2">
        <v>27453</v>
      </c>
      <c r="AI303">
        <v>11.7</v>
      </c>
      <c r="AK303" s="2">
        <v>30741</v>
      </c>
      <c r="AL303">
        <v>1.4279999999999999</v>
      </c>
      <c r="AN303" s="2">
        <v>27453</v>
      </c>
      <c r="AO303">
        <v>8.9600000000000009</v>
      </c>
      <c r="AQ303" s="2">
        <v>25627</v>
      </c>
      <c r="AR303">
        <v>128.19</v>
      </c>
      <c r="AT303" s="2">
        <v>30741</v>
      </c>
      <c r="AU303">
        <v>14.2</v>
      </c>
      <c r="AW303" s="2">
        <v>30010</v>
      </c>
      <c r="AX303">
        <v>9.1</v>
      </c>
      <c r="AZ303" s="2">
        <v>24138</v>
      </c>
      <c r="BA303">
        <v>0</v>
      </c>
    </row>
    <row r="304" spans="1:53" x14ac:dyDescent="0.25">
      <c r="A304" s="2">
        <v>33694</v>
      </c>
      <c r="B304">
        <v>420</v>
      </c>
      <c r="D304" s="2">
        <v>26754</v>
      </c>
      <c r="E304">
        <v>40.9</v>
      </c>
      <c r="G304" s="2">
        <v>26754</v>
      </c>
      <c r="H304">
        <v>68.8</v>
      </c>
      <c r="J304" s="2">
        <v>30772</v>
      </c>
      <c r="K304">
        <v>1046</v>
      </c>
      <c r="M304" s="2">
        <v>31867</v>
      </c>
      <c r="N304">
        <v>7.5369999999999999</v>
      </c>
      <c r="P304" s="2">
        <v>31867</v>
      </c>
      <c r="Q304">
        <v>6.13</v>
      </c>
      <c r="S304" s="2">
        <v>30772</v>
      </c>
      <c r="T304">
        <v>2175.1999999999998</v>
      </c>
      <c r="V304" s="2">
        <v>23832</v>
      </c>
      <c r="W304">
        <v>60003</v>
      </c>
      <c r="Y304" s="2">
        <v>30772</v>
      </c>
      <c r="Z304">
        <v>10.5</v>
      </c>
      <c r="AB304" s="2">
        <v>23832</v>
      </c>
      <c r="AC304">
        <v>10.49</v>
      </c>
      <c r="AE304" s="2">
        <v>27484</v>
      </c>
      <c r="AF304">
        <v>0.9</v>
      </c>
      <c r="AH304" s="2">
        <v>27484</v>
      </c>
      <c r="AI304">
        <v>11.8</v>
      </c>
      <c r="AK304" s="2">
        <v>30772</v>
      </c>
      <c r="AL304">
        <v>1.4430000000000001</v>
      </c>
      <c r="AN304" s="2">
        <v>27484</v>
      </c>
      <c r="AO304">
        <v>7.93</v>
      </c>
      <c r="AQ304" s="2">
        <v>25658</v>
      </c>
      <c r="AR304">
        <v>128.28</v>
      </c>
      <c r="AT304" s="2">
        <v>30772</v>
      </c>
      <c r="AU304">
        <v>14.21</v>
      </c>
      <c r="AW304" s="2">
        <v>30041</v>
      </c>
      <c r="AX304">
        <v>6.2</v>
      </c>
      <c r="AZ304" s="2">
        <v>24166</v>
      </c>
      <c r="BA304">
        <v>0</v>
      </c>
    </row>
    <row r="305" spans="1:53" x14ac:dyDescent="0.25">
      <c r="A305" s="2">
        <v>33724</v>
      </c>
      <c r="B305">
        <v>424</v>
      </c>
      <c r="D305" s="2">
        <v>26784</v>
      </c>
      <c r="E305">
        <v>40.799999999999997</v>
      </c>
      <c r="G305" s="2">
        <v>26784</v>
      </c>
      <c r="H305">
        <v>65.900000000000006</v>
      </c>
      <c r="J305" s="2">
        <v>30802</v>
      </c>
      <c r="K305">
        <v>1124</v>
      </c>
      <c r="M305" s="2">
        <v>31897</v>
      </c>
      <c r="N305">
        <v>8.1790000000000003</v>
      </c>
      <c r="P305" s="2">
        <v>31897</v>
      </c>
      <c r="Q305">
        <v>6.37</v>
      </c>
      <c r="S305" s="2">
        <v>30802</v>
      </c>
      <c r="T305">
        <v>2191.6999999999998</v>
      </c>
      <c r="V305" s="2">
        <v>23862</v>
      </c>
      <c r="W305">
        <v>60259</v>
      </c>
      <c r="Y305" s="2">
        <v>30802</v>
      </c>
      <c r="Z305">
        <v>11.1</v>
      </c>
      <c r="AB305" s="2">
        <v>23862</v>
      </c>
      <c r="AC305">
        <v>9.19</v>
      </c>
      <c r="AE305" s="2">
        <v>27514</v>
      </c>
      <c r="AF305">
        <v>1.6</v>
      </c>
      <c r="AH305" s="2">
        <v>27514</v>
      </c>
      <c r="AI305">
        <v>12.9</v>
      </c>
      <c r="AK305" s="2">
        <v>30802</v>
      </c>
      <c r="AL305">
        <v>1.45</v>
      </c>
      <c r="AN305" s="2">
        <v>27514</v>
      </c>
      <c r="AO305">
        <v>7.5</v>
      </c>
      <c r="AQ305" s="2">
        <v>25688</v>
      </c>
      <c r="AR305">
        <v>128.37</v>
      </c>
      <c r="AT305" s="2">
        <v>30802</v>
      </c>
      <c r="AU305">
        <v>14.24</v>
      </c>
      <c r="AW305" s="2">
        <v>30071</v>
      </c>
      <c r="AX305">
        <v>7.1</v>
      </c>
      <c r="AZ305" s="2">
        <v>24197</v>
      </c>
      <c r="BA305">
        <v>0</v>
      </c>
    </row>
    <row r="306" spans="1:53" x14ac:dyDescent="0.25">
      <c r="A306" s="2">
        <v>33753</v>
      </c>
      <c r="B306">
        <v>411</v>
      </c>
      <c r="D306" s="2">
        <v>26815</v>
      </c>
      <c r="E306">
        <v>40.700000000000003</v>
      </c>
      <c r="G306" s="2">
        <v>26815</v>
      </c>
      <c r="H306">
        <v>63.5</v>
      </c>
      <c r="J306" s="2">
        <v>30833</v>
      </c>
      <c r="K306">
        <v>1100</v>
      </c>
      <c r="M306" s="2">
        <v>31926</v>
      </c>
      <c r="N306">
        <v>8.4629999999999992</v>
      </c>
      <c r="P306" s="2">
        <v>31928</v>
      </c>
      <c r="Q306">
        <v>6.85</v>
      </c>
      <c r="S306" s="2">
        <v>30833</v>
      </c>
      <c r="T306">
        <v>2204.1</v>
      </c>
      <c r="V306" s="2">
        <v>23893</v>
      </c>
      <c r="W306">
        <v>60491</v>
      </c>
      <c r="Y306" s="2">
        <v>30833</v>
      </c>
      <c r="Z306">
        <v>10.6</v>
      </c>
      <c r="AB306" s="2">
        <v>23893</v>
      </c>
      <c r="AC306">
        <v>9.42</v>
      </c>
      <c r="AE306" s="2">
        <v>27545</v>
      </c>
      <c r="AF306">
        <v>0.6</v>
      </c>
      <c r="AH306" s="2">
        <v>27545</v>
      </c>
      <c r="AI306">
        <v>13.4</v>
      </c>
      <c r="AK306" s="2">
        <v>30833</v>
      </c>
      <c r="AL306">
        <v>1.4550000000000001</v>
      </c>
      <c r="AN306" s="2">
        <v>27545</v>
      </c>
      <c r="AO306">
        <v>7.4</v>
      </c>
      <c r="AQ306" s="2">
        <v>25719</v>
      </c>
      <c r="AR306">
        <v>128.53</v>
      </c>
      <c r="AT306" s="2">
        <v>30833</v>
      </c>
      <c r="AU306">
        <v>14.51</v>
      </c>
      <c r="AW306" s="2">
        <v>30102</v>
      </c>
      <c r="AX306">
        <v>7</v>
      </c>
      <c r="AZ306" s="2">
        <v>24227</v>
      </c>
      <c r="BA306">
        <v>0</v>
      </c>
    </row>
    <row r="307" spans="1:53" x14ac:dyDescent="0.25">
      <c r="A307" s="2">
        <v>33785</v>
      </c>
      <c r="B307">
        <v>420</v>
      </c>
      <c r="D307" s="2">
        <v>26845</v>
      </c>
      <c r="E307">
        <v>40.700000000000003</v>
      </c>
      <c r="G307" s="2">
        <v>26845</v>
      </c>
      <c r="H307">
        <v>61</v>
      </c>
      <c r="J307" s="2">
        <v>30863</v>
      </c>
      <c r="K307">
        <v>1086</v>
      </c>
      <c r="M307" s="2">
        <v>31958</v>
      </c>
      <c r="N307">
        <v>8.3670000000000009</v>
      </c>
      <c r="P307" s="2">
        <v>31958</v>
      </c>
      <c r="Q307">
        <v>6.73</v>
      </c>
      <c r="S307" s="2">
        <v>30863</v>
      </c>
      <c r="T307">
        <v>2215.1</v>
      </c>
      <c r="V307" s="2">
        <v>23923</v>
      </c>
      <c r="W307">
        <v>60690</v>
      </c>
      <c r="Y307" s="2">
        <v>30863</v>
      </c>
      <c r="Z307">
        <v>11.1</v>
      </c>
      <c r="AB307" s="2">
        <v>23923</v>
      </c>
      <c r="AC307">
        <v>9.9499999999999993</v>
      </c>
      <c r="AE307" s="2">
        <v>27575</v>
      </c>
      <c r="AF307">
        <v>1</v>
      </c>
      <c r="AH307" s="2">
        <v>27575</v>
      </c>
      <c r="AI307">
        <v>15.3</v>
      </c>
      <c r="AK307" s="2">
        <v>30863</v>
      </c>
      <c r="AL307">
        <v>1.446</v>
      </c>
      <c r="AN307" s="2">
        <v>27575</v>
      </c>
      <c r="AO307">
        <v>7.07</v>
      </c>
      <c r="AQ307" s="2">
        <v>25749</v>
      </c>
      <c r="AR307">
        <v>129.19</v>
      </c>
      <c r="AT307" s="2">
        <v>30863</v>
      </c>
      <c r="AU307">
        <v>14.63</v>
      </c>
      <c r="AW307" s="2">
        <v>30132</v>
      </c>
      <c r="AX307">
        <v>7.7</v>
      </c>
      <c r="AZ307" s="2">
        <v>24258</v>
      </c>
      <c r="BA307">
        <v>0</v>
      </c>
    </row>
    <row r="308" spans="1:53" x14ac:dyDescent="0.25">
      <c r="A308" s="2">
        <v>33816</v>
      </c>
      <c r="B308">
        <v>423</v>
      </c>
      <c r="D308" s="2">
        <v>26876</v>
      </c>
      <c r="E308">
        <v>40.700000000000003</v>
      </c>
      <c r="G308" s="2">
        <v>26876</v>
      </c>
      <c r="H308">
        <v>49.2</v>
      </c>
      <c r="J308" s="2">
        <v>30894</v>
      </c>
      <c r="K308">
        <v>1006</v>
      </c>
      <c r="M308" s="2">
        <v>31989</v>
      </c>
      <c r="N308">
        <v>8.6519999999999992</v>
      </c>
      <c r="P308" s="2">
        <v>31989</v>
      </c>
      <c r="Q308">
        <v>6.58</v>
      </c>
      <c r="S308" s="2">
        <v>30894</v>
      </c>
      <c r="T308">
        <v>2223.5</v>
      </c>
      <c r="V308" s="2">
        <v>23954</v>
      </c>
      <c r="W308">
        <v>60965</v>
      </c>
      <c r="Y308" s="2">
        <v>30894</v>
      </c>
      <c r="Z308">
        <v>10.8</v>
      </c>
      <c r="AB308" s="2">
        <v>23954</v>
      </c>
      <c r="AC308">
        <v>10.26</v>
      </c>
      <c r="AE308" s="2">
        <v>27606</v>
      </c>
      <c r="AF308">
        <v>0.1</v>
      </c>
      <c r="AH308" s="2">
        <v>27606</v>
      </c>
      <c r="AI308">
        <v>15</v>
      </c>
      <c r="AK308" s="2">
        <v>30894</v>
      </c>
      <c r="AL308">
        <v>1.466</v>
      </c>
      <c r="AN308" s="2">
        <v>27606</v>
      </c>
      <c r="AO308">
        <v>7.15</v>
      </c>
      <c r="AQ308" s="2">
        <v>25780</v>
      </c>
      <c r="AR308">
        <v>129.86000000000001</v>
      </c>
      <c r="AT308" s="2">
        <v>30894</v>
      </c>
      <c r="AU308">
        <v>14.73</v>
      </c>
      <c r="AW308" s="2">
        <v>30163</v>
      </c>
      <c r="AX308">
        <v>7.6</v>
      </c>
      <c r="AZ308" s="2">
        <v>24288</v>
      </c>
      <c r="BA308">
        <v>0</v>
      </c>
    </row>
    <row r="309" spans="1:53" x14ac:dyDescent="0.25">
      <c r="A309" s="2">
        <v>33847</v>
      </c>
      <c r="B309">
        <v>408</v>
      </c>
      <c r="D309" s="2">
        <v>26907</v>
      </c>
      <c r="E309">
        <v>40.6</v>
      </c>
      <c r="G309" s="2">
        <v>26907</v>
      </c>
      <c r="H309">
        <v>59.1</v>
      </c>
      <c r="J309" s="2">
        <v>30925</v>
      </c>
      <c r="K309">
        <v>967</v>
      </c>
      <c r="M309" s="2">
        <v>32020</v>
      </c>
      <c r="N309">
        <v>8.9670000000000005</v>
      </c>
      <c r="P309" s="2">
        <v>32020</v>
      </c>
      <c r="Q309">
        <v>6.73</v>
      </c>
      <c r="S309" s="2">
        <v>30925</v>
      </c>
      <c r="T309">
        <v>2230.4</v>
      </c>
      <c r="V309" s="2">
        <v>23985</v>
      </c>
      <c r="W309">
        <v>61228</v>
      </c>
      <c r="Y309" s="2">
        <v>30925</v>
      </c>
      <c r="Z309">
        <v>11.5</v>
      </c>
      <c r="AB309" s="2">
        <v>23985</v>
      </c>
      <c r="AC309">
        <v>10.01</v>
      </c>
      <c r="AE309" s="2">
        <v>27637</v>
      </c>
      <c r="AF309">
        <v>0.6</v>
      </c>
      <c r="AH309" s="2">
        <v>27637</v>
      </c>
      <c r="AI309">
        <v>15.6</v>
      </c>
      <c r="AK309" s="2">
        <v>30925</v>
      </c>
      <c r="AL309">
        <v>1.484</v>
      </c>
      <c r="AN309" s="2">
        <v>27637</v>
      </c>
      <c r="AO309">
        <v>7.66</v>
      </c>
      <c r="AQ309" s="2">
        <v>25811</v>
      </c>
      <c r="AR309">
        <v>130.18</v>
      </c>
      <c r="AT309" s="2">
        <v>30925</v>
      </c>
      <c r="AU309">
        <v>14.8</v>
      </c>
      <c r="AW309" s="2">
        <v>30194</v>
      </c>
      <c r="AX309">
        <v>8</v>
      </c>
      <c r="AZ309" s="2">
        <v>24319</v>
      </c>
      <c r="BA309">
        <v>0</v>
      </c>
    </row>
    <row r="310" spans="1:53" x14ac:dyDescent="0.25">
      <c r="A310" s="2">
        <v>33877</v>
      </c>
      <c r="B310">
        <v>409</v>
      </c>
      <c r="D310" s="2">
        <v>26937</v>
      </c>
      <c r="E310">
        <v>40.700000000000003</v>
      </c>
      <c r="G310" s="2">
        <v>26937</v>
      </c>
      <c r="H310">
        <v>60</v>
      </c>
      <c r="J310" s="2">
        <v>30955</v>
      </c>
      <c r="K310">
        <v>1038</v>
      </c>
      <c r="M310" s="2">
        <v>32050</v>
      </c>
      <c r="N310">
        <v>9.5869999999999997</v>
      </c>
      <c r="P310" s="2">
        <v>32050</v>
      </c>
      <c r="Q310">
        <v>7.22</v>
      </c>
      <c r="S310" s="2">
        <v>30955</v>
      </c>
      <c r="T310">
        <v>2244.4</v>
      </c>
      <c r="V310" s="2">
        <v>24015</v>
      </c>
      <c r="W310">
        <v>61490</v>
      </c>
      <c r="Y310" s="2">
        <v>30955</v>
      </c>
      <c r="Z310">
        <v>11.3</v>
      </c>
      <c r="AB310" s="2">
        <v>24015</v>
      </c>
      <c r="AC310">
        <v>9.8800000000000008</v>
      </c>
      <c r="AE310" s="2">
        <v>27667</v>
      </c>
      <c r="AF310">
        <v>1.6</v>
      </c>
      <c r="AH310" s="2">
        <v>27667</v>
      </c>
      <c r="AI310">
        <v>16.100000000000001</v>
      </c>
      <c r="AK310" s="2">
        <v>30955</v>
      </c>
      <c r="AL310">
        <v>1.492</v>
      </c>
      <c r="AN310" s="2">
        <v>27667</v>
      </c>
      <c r="AO310">
        <v>7.88</v>
      </c>
      <c r="AQ310" s="2">
        <v>25841</v>
      </c>
      <c r="AR310">
        <v>130.85</v>
      </c>
      <c r="AT310" s="2">
        <v>30955</v>
      </c>
      <c r="AU310">
        <v>14.8</v>
      </c>
      <c r="AW310" s="2">
        <v>30224</v>
      </c>
      <c r="AX310">
        <v>7.8</v>
      </c>
      <c r="AZ310" s="2">
        <v>24350</v>
      </c>
      <c r="BA310">
        <v>0</v>
      </c>
    </row>
    <row r="311" spans="1:53" x14ac:dyDescent="0.25">
      <c r="A311" s="2">
        <v>33907</v>
      </c>
      <c r="B311">
        <v>365</v>
      </c>
      <c r="D311" s="2">
        <v>26968</v>
      </c>
      <c r="E311">
        <v>40.6</v>
      </c>
      <c r="G311" s="2">
        <v>26968</v>
      </c>
      <c r="H311">
        <v>65.400000000000006</v>
      </c>
      <c r="J311" s="2">
        <v>30986</v>
      </c>
      <c r="K311">
        <v>1002</v>
      </c>
      <c r="M311" s="2">
        <v>32080</v>
      </c>
      <c r="N311">
        <v>8.875</v>
      </c>
      <c r="P311" s="2">
        <v>32081</v>
      </c>
      <c r="Q311">
        <v>7.29</v>
      </c>
      <c r="S311" s="2">
        <v>30986</v>
      </c>
      <c r="T311">
        <v>2258.9</v>
      </c>
      <c r="V311" s="2">
        <v>24046</v>
      </c>
      <c r="W311">
        <v>61719</v>
      </c>
      <c r="Y311" s="2">
        <v>30986</v>
      </c>
      <c r="Z311">
        <v>10</v>
      </c>
      <c r="AB311" s="2">
        <v>24046</v>
      </c>
      <c r="AC311">
        <v>12.55</v>
      </c>
      <c r="AE311" s="2">
        <v>27698</v>
      </c>
      <c r="AF311">
        <v>2.5</v>
      </c>
      <c r="AH311" s="2">
        <v>27698</v>
      </c>
      <c r="AI311">
        <v>15.4</v>
      </c>
      <c r="AK311" s="2">
        <v>30986</v>
      </c>
      <c r="AL311">
        <v>1.4969999999999999</v>
      </c>
      <c r="AN311" s="2">
        <v>27698</v>
      </c>
      <c r="AO311">
        <v>7.96</v>
      </c>
      <c r="AQ311" s="2">
        <v>25872</v>
      </c>
      <c r="AR311">
        <v>131.11000000000001</v>
      </c>
      <c r="AT311" s="2">
        <v>30986</v>
      </c>
      <c r="AU311">
        <v>14.99</v>
      </c>
      <c r="AW311" s="2">
        <v>30255</v>
      </c>
      <c r="AX311">
        <v>6.4</v>
      </c>
      <c r="AZ311" s="2">
        <v>24380</v>
      </c>
      <c r="BA311">
        <v>0</v>
      </c>
    </row>
    <row r="312" spans="1:53" x14ac:dyDescent="0.25">
      <c r="A312" s="2">
        <v>33938</v>
      </c>
      <c r="B312">
        <v>341</v>
      </c>
      <c r="D312" s="2">
        <v>26998</v>
      </c>
      <c r="E312">
        <v>40.6</v>
      </c>
      <c r="G312" s="2">
        <v>26998</v>
      </c>
      <c r="H312">
        <v>65.2</v>
      </c>
      <c r="J312" s="2">
        <v>31016</v>
      </c>
      <c r="K312">
        <v>1098</v>
      </c>
      <c r="M312" s="2">
        <v>32111</v>
      </c>
      <c r="N312">
        <v>8.9719999999999995</v>
      </c>
      <c r="P312" s="2">
        <v>32111</v>
      </c>
      <c r="Q312">
        <v>6.6899999999999995</v>
      </c>
      <c r="S312" s="2">
        <v>31016</v>
      </c>
      <c r="T312">
        <v>2281.4</v>
      </c>
      <c r="V312" s="2">
        <v>24076</v>
      </c>
      <c r="W312">
        <v>61996</v>
      </c>
      <c r="Y312" s="2">
        <v>31016</v>
      </c>
      <c r="Z312">
        <v>9.6999999999999993</v>
      </c>
      <c r="AB312" s="2">
        <v>24076</v>
      </c>
      <c r="AC312">
        <v>9.6300000000000008</v>
      </c>
      <c r="AE312" s="2">
        <v>27728</v>
      </c>
      <c r="AF312">
        <v>2.4</v>
      </c>
      <c r="AH312" s="2">
        <v>27728</v>
      </c>
      <c r="AI312">
        <v>16.600000000000001</v>
      </c>
      <c r="AK312" s="2">
        <v>31016</v>
      </c>
      <c r="AL312">
        <v>1.49</v>
      </c>
      <c r="AN312" s="2">
        <v>27728</v>
      </c>
      <c r="AO312">
        <v>7.53</v>
      </c>
      <c r="AQ312" s="2">
        <v>25902</v>
      </c>
      <c r="AR312">
        <v>130.81</v>
      </c>
      <c r="AT312" s="2">
        <v>31016</v>
      </c>
      <c r="AU312">
        <v>15.06</v>
      </c>
      <c r="AW312" s="2">
        <v>30285</v>
      </c>
      <c r="AX312">
        <v>4.2</v>
      </c>
      <c r="AZ312" s="2">
        <v>24411</v>
      </c>
      <c r="BA312">
        <v>0</v>
      </c>
    </row>
    <row r="313" spans="1:53" x14ac:dyDescent="0.25">
      <c r="A313" s="2">
        <v>33969</v>
      </c>
      <c r="B313">
        <v>313</v>
      </c>
      <c r="D313" s="2">
        <v>27029</v>
      </c>
      <c r="E313">
        <v>40.6</v>
      </c>
      <c r="G313" s="2">
        <v>27029</v>
      </c>
      <c r="H313">
        <v>59</v>
      </c>
      <c r="J313" s="2">
        <v>31047</v>
      </c>
      <c r="K313">
        <v>1097</v>
      </c>
      <c r="M313" s="2">
        <v>32142</v>
      </c>
      <c r="N313">
        <v>8.859</v>
      </c>
      <c r="P313" s="2">
        <v>32142</v>
      </c>
      <c r="Q313">
        <v>6.77</v>
      </c>
      <c r="S313" s="2">
        <v>31047</v>
      </c>
      <c r="T313">
        <v>2306.4</v>
      </c>
      <c r="V313" s="2">
        <v>24107</v>
      </c>
      <c r="W313">
        <v>62322</v>
      </c>
      <c r="Y313" s="2">
        <v>31047</v>
      </c>
      <c r="Z313">
        <v>9.6999999999999993</v>
      </c>
      <c r="AB313" s="2">
        <v>24107</v>
      </c>
      <c r="AC313">
        <v>9.69</v>
      </c>
      <c r="AE313" s="2">
        <v>27759</v>
      </c>
      <c r="AF313">
        <v>6.4</v>
      </c>
      <c r="AH313" s="2">
        <v>27759</v>
      </c>
      <c r="AI313">
        <v>16.5</v>
      </c>
      <c r="AK313" s="2">
        <v>31047</v>
      </c>
      <c r="AL313">
        <v>1.492</v>
      </c>
      <c r="AN313" s="2">
        <v>27759</v>
      </c>
      <c r="AO313">
        <v>7.26</v>
      </c>
      <c r="AQ313" s="2">
        <v>25933</v>
      </c>
      <c r="AR313">
        <v>131.55000000000001</v>
      </c>
      <c r="AT313" s="2">
        <v>31047</v>
      </c>
      <c r="AU313">
        <v>15.12</v>
      </c>
      <c r="AW313" s="2">
        <v>30316</v>
      </c>
      <c r="AX313">
        <v>0.8</v>
      </c>
      <c r="AZ313" s="2">
        <v>24441</v>
      </c>
      <c r="BA313">
        <v>0</v>
      </c>
    </row>
    <row r="314" spans="1:53" x14ac:dyDescent="0.25">
      <c r="A314" s="2">
        <v>33998</v>
      </c>
      <c r="B314">
        <v>340</v>
      </c>
      <c r="D314" s="2">
        <v>27060</v>
      </c>
      <c r="E314">
        <v>40.5</v>
      </c>
      <c r="G314" s="2">
        <v>27060</v>
      </c>
      <c r="H314">
        <v>55.7</v>
      </c>
      <c r="J314" s="2">
        <v>31078</v>
      </c>
      <c r="K314">
        <v>988</v>
      </c>
      <c r="M314" s="2">
        <v>32171</v>
      </c>
      <c r="N314">
        <v>8.2560000000000002</v>
      </c>
      <c r="P314" s="2">
        <v>32173</v>
      </c>
      <c r="Q314">
        <v>6.83</v>
      </c>
      <c r="S314" s="2">
        <v>31078</v>
      </c>
      <c r="T314">
        <v>2332.4</v>
      </c>
      <c r="V314" s="2">
        <v>24138</v>
      </c>
      <c r="W314">
        <v>62529</v>
      </c>
      <c r="Y314" s="2">
        <v>31078</v>
      </c>
      <c r="Z314">
        <v>9.3000000000000007</v>
      </c>
      <c r="AB314" s="2">
        <v>24138</v>
      </c>
      <c r="AC314">
        <v>9.59</v>
      </c>
      <c r="AE314" s="2">
        <v>27790</v>
      </c>
      <c r="AF314">
        <v>8.4</v>
      </c>
      <c r="AH314" s="2">
        <v>27790</v>
      </c>
      <c r="AI314">
        <v>16.600000000000001</v>
      </c>
      <c r="AK314" s="2">
        <v>31078</v>
      </c>
      <c r="AL314">
        <v>1.494</v>
      </c>
      <c r="AN314" s="2">
        <v>27790</v>
      </c>
      <c r="AO314">
        <v>7</v>
      </c>
      <c r="AQ314" s="2">
        <v>25964</v>
      </c>
      <c r="AR314">
        <v>134.16</v>
      </c>
      <c r="AT314" s="2">
        <v>31078</v>
      </c>
      <c r="AU314">
        <v>15.26</v>
      </c>
      <c r="AW314" s="2">
        <v>30347</v>
      </c>
      <c r="AX314">
        <v>1</v>
      </c>
      <c r="AZ314" s="2">
        <v>24472</v>
      </c>
      <c r="BA314">
        <v>0</v>
      </c>
    </row>
    <row r="315" spans="1:53" x14ac:dyDescent="0.25">
      <c r="A315" s="2">
        <v>34026</v>
      </c>
      <c r="B315">
        <v>362</v>
      </c>
      <c r="D315" s="2">
        <v>27088</v>
      </c>
      <c r="E315">
        <v>40.4</v>
      </c>
      <c r="G315" s="2">
        <v>27088</v>
      </c>
      <c r="H315">
        <v>56</v>
      </c>
      <c r="J315" s="2">
        <v>31106</v>
      </c>
      <c r="K315">
        <v>1077</v>
      </c>
      <c r="M315" s="2">
        <v>32202</v>
      </c>
      <c r="N315">
        <v>8.1489999999999991</v>
      </c>
      <c r="P315" s="2">
        <v>32202</v>
      </c>
      <c r="Q315">
        <v>6.58</v>
      </c>
      <c r="S315" s="2">
        <v>31106</v>
      </c>
      <c r="T315">
        <v>2354.1</v>
      </c>
      <c r="V315" s="2">
        <v>24166</v>
      </c>
      <c r="W315">
        <v>62796</v>
      </c>
      <c r="Y315" s="2">
        <v>31106</v>
      </c>
      <c r="Z315">
        <v>8.5</v>
      </c>
      <c r="AB315" s="2">
        <v>24166</v>
      </c>
      <c r="AC315">
        <v>9.6199999999999992</v>
      </c>
      <c r="AE315" s="2">
        <v>27819</v>
      </c>
      <c r="AF315">
        <v>9.5</v>
      </c>
      <c r="AH315" s="2">
        <v>27819</v>
      </c>
      <c r="AI315">
        <v>16.3</v>
      </c>
      <c r="AK315" s="2">
        <v>31106</v>
      </c>
      <c r="AL315">
        <v>1.4950000000000001</v>
      </c>
      <c r="AN315" s="2">
        <v>27819</v>
      </c>
      <c r="AO315">
        <v>6.75</v>
      </c>
      <c r="AQ315" s="2">
        <v>25992</v>
      </c>
      <c r="AR315">
        <v>134.93</v>
      </c>
      <c r="AT315" s="2">
        <v>31106</v>
      </c>
      <c r="AU315">
        <v>15.42</v>
      </c>
      <c r="AW315" s="2">
        <v>30375</v>
      </c>
      <c r="AX315">
        <v>0.6</v>
      </c>
      <c r="AZ315" s="2">
        <v>24503</v>
      </c>
      <c r="BA315">
        <v>0</v>
      </c>
    </row>
    <row r="316" spans="1:53" x14ac:dyDescent="0.25">
      <c r="A316" s="2">
        <v>34059</v>
      </c>
      <c r="B316">
        <v>366</v>
      </c>
      <c r="D316" s="2">
        <v>27119</v>
      </c>
      <c r="E316">
        <v>40.4</v>
      </c>
      <c r="G316" s="2">
        <v>27119</v>
      </c>
      <c r="H316">
        <v>58</v>
      </c>
      <c r="J316" s="2">
        <v>31137</v>
      </c>
      <c r="K316">
        <v>1127</v>
      </c>
      <c r="M316" s="2">
        <v>32233</v>
      </c>
      <c r="N316">
        <v>8.5419999999999998</v>
      </c>
      <c r="P316" s="2">
        <v>32233</v>
      </c>
      <c r="Q316">
        <v>6.58</v>
      </c>
      <c r="S316" s="2">
        <v>31137</v>
      </c>
      <c r="T316">
        <v>2366.1999999999998</v>
      </c>
      <c r="V316" s="2">
        <v>24197</v>
      </c>
      <c r="W316">
        <v>63192</v>
      </c>
      <c r="Y316" s="2">
        <v>31137</v>
      </c>
      <c r="Z316">
        <v>8.3000000000000007</v>
      </c>
      <c r="AB316" s="2">
        <v>24197</v>
      </c>
      <c r="AC316">
        <v>9.67</v>
      </c>
      <c r="AE316" s="2">
        <v>27850</v>
      </c>
      <c r="AF316">
        <v>14</v>
      </c>
      <c r="AH316" s="2">
        <v>27850</v>
      </c>
      <c r="AI316">
        <v>16.5</v>
      </c>
      <c r="AK316" s="2">
        <v>31137</v>
      </c>
      <c r="AL316">
        <v>1.48</v>
      </c>
      <c r="AN316" s="2">
        <v>27850</v>
      </c>
      <c r="AO316">
        <v>6.75</v>
      </c>
      <c r="AQ316" s="2">
        <v>26023</v>
      </c>
      <c r="AR316">
        <v>135.74</v>
      </c>
      <c r="AT316" s="2">
        <v>31137</v>
      </c>
      <c r="AU316">
        <v>15.57</v>
      </c>
      <c r="AW316" s="2">
        <v>30406</v>
      </c>
      <c r="AX316">
        <v>1</v>
      </c>
      <c r="AZ316" s="2">
        <v>24531</v>
      </c>
      <c r="BA316">
        <v>0</v>
      </c>
    </row>
    <row r="317" spans="1:53" x14ac:dyDescent="0.25">
      <c r="A317" s="2">
        <v>34089</v>
      </c>
      <c r="B317">
        <v>343</v>
      </c>
      <c r="D317" s="2">
        <v>27149</v>
      </c>
      <c r="E317">
        <v>39.5</v>
      </c>
      <c r="G317" s="2">
        <v>27149</v>
      </c>
      <c r="H317">
        <v>56.4</v>
      </c>
      <c r="J317" s="2">
        <v>31167</v>
      </c>
      <c r="K317">
        <v>1103</v>
      </c>
      <c r="M317" s="2">
        <v>32262</v>
      </c>
      <c r="N317">
        <v>8.8889999999999993</v>
      </c>
      <c r="P317" s="2">
        <v>32263</v>
      </c>
      <c r="Q317">
        <v>6.87</v>
      </c>
      <c r="S317" s="2">
        <v>31167</v>
      </c>
      <c r="T317">
        <v>2375.4</v>
      </c>
      <c r="V317" s="2">
        <v>24227</v>
      </c>
      <c r="W317">
        <v>63437</v>
      </c>
      <c r="Y317" s="2">
        <v>31167</v>
      </c>
      <c r="Z317">
        <v>7.2</v>
      </c>
      <c r="AB317" s="2">
        <v>24227</v>
      </c>
      <c r="AC317">
        <v>9.3699999999999992</v>
      </c>
      <c r="AE317" s="2">
        <v>27880</v>
      </c>
      <c r="AF317">
        <v>13.3</v>
      </c>
      <c r="AH317" s="2">
        <v>27880</v>
      </c>
      <c r="AI317">
        <v>15.9</v>
      </c>
      <c r="AK317" s="2">
        <v>31167</v>
      </c>
      <c r="AL317">
        <v>1.4849999999999999</v>
      </c>
      <c r="AN317" s="2">
        <v>27880</v>
      </c>
      <c r="AO317">
        <v>6.75</v>
      </c>
      <c r="AQ317" s="2">
        <v>26053</v>
      </c>
      <c r="AR317">
        <v>136.99</v>
      </c>
      <c r="AT317" s="2">
        <v>31167</v>
      </c>
      <c r="AU317">
        <v>15.79</v>
      </c>
      <c r="AW317" s="2">
        <v>30436</v>
      </c>
      <c r="AX317">
        <v>1.6</v>
      </c>
      <c r="AZ317" s="2">
        <v>24562</v>
      </c>
      <c r="BA317">
        <v>0</v>
      </c>
    </row>
    <row r="318" spans="1:53" x14ac:dyDescent="0.25">
      <c r="A318" s="2">
        <v>34120</v>
      </c>
      <c r="B318">
        <v>349</v>
      </c>
      <c r="D318" s="2">
        <v>27180</v>
      </c>
      <c r="E318">
        <v>40.299999999999997</v>
      </c>
      <c r="G318" s="2">
        <v>27180</v>
      </c>
      <c r="H318">
        <v>51.6</v>
      </c>
      <c r="J318" s="2">
        <v>31198</v>
      </c>
      <c r="K318">
        <v>1027</v>
      </c>
      <c r="M318" s="2">
        <v>32294</v>
      </c>
      <c r="N318">
        <v>9.1509999999999998</v>
      </c>
      <c r="P318" s="2">
        <v>32294</v>
      </c>
      <c r="Q318">
        <v>7.09</v>
      </c>
      <c r="S318" s="2">
        <v>31198</v>
      </c>
      <c r="T318">
        <v>2389.5</v>
      </c>
      <c r="V318" s="2">
        <v>24258</v>
      </c>
      <c r="W318">
        <v>63712</v>
      </c>
      <c r="Y318" s="2">
        <v>31198</v>
      </c>
      <c r="Z318">
        <v>7.3</v>
      </c>
      <c r="AB318" s="2">
        <v>24258</v>
      </c>
      <c r="AC318">
        <v>9.5500000000000007</v>
      </c>
      <c r="AE318" s="2">
        <v>27911</v>
      </c>
      <c r="AF318">
        <v>13</v>
      </c>
      <c r="AH318" s="2">
        <v>27911</v>
      </c>
      <c r="AI318">
        <v>15</v>
      </c>
      <c r="AK318" s="2">
        <v>31198</v>
      </c>
      <c r="AL318">
        <v>1.4670000000000001</v>
      </c>
      <c r="AN318" s="2">
        <v>27911</v>
      </c>
      <c r="AO318">
        <v>6.75</v>
      </c>
      <c r="AQ318" s="2">
        <v>26084</v>
      </c>
      <c r="AR318">
        <v>137.84</v>
      </c>
      <c r="AT318" s="2">
        <v>31198</v>
      </c>
      <c r="AU318">
        <v>15.91</v>
      </c>
      <c r="AW318" s="2">
        <v>30467</v>
      </c>
      <c r="AX318">
        <v>2.5</v>
      </c>
      <c r="AZ318" s="2">
        <v>24592</v>
      </c>
      <c r="BA318">
        <v>0</v>
      </c>
    </row>
    <row r="319" spans="1:53" x14ac:dyDescent="0.25">
      <c r="A319" s="2">
        <v>34150</v>
      </c>
      <c r="B319">
        <v>340</v>
      </c>
      <c r="D319" s="2">
        <v>27210</v>
      </c>
      <c r="E319">
        <v>40.200000000000003</v>
      </c>
      <c r="G319" s="2">
        <v>27210</v>
      </c>
      <c r="H319">
        <v>51.9</v>
      </c>
      <c r="J319" s="2">
        <v>31228</v>
      </c>
      <c r="K319">
        <v>1029</v>
      </c>
      <c r="M319" s="2">
        <v>32324</v>
      </c>
      <c r="N319">
        <v>8.8729999999999993</v>
      </c>
      <c r="P319" s="2">
        <v>32324</v>
      </c>
      <c r="Q319">
        <v>7.51</v>
      </c>
      <c r="S319" s="2">
        <v>31228</v>
      </c>
      <c r="T319">
        <v>2412.6</v>
      </c>
      <c r="V319" s="2">
        <v>24288</v>
      </c>
      <c r="W319">
        <v>64111</v>
      </c>
      <c r="Y319" s="2">
        <v>31228</v>
      </c>
      <c r="Z319">
        <v>6.9</v>
      </c>
      <c r="AB319" s="2">
        <v>24288</v>
      </c>
      <c r="AC319">
        <v>9.2200000000000006</v>
      </c>
      <c r="AE319" s="2">
        <v>27941</v>
      </c>
      <c r="AF319">
        <v>13.4</v>
      </c>
      <c r="AH319" s="2">
        <v>27941</v>
      </c>
      <c r="AI319">
        <v>16.899999999999999</v>
      </c>
      <c r="AK319" s="2">
        <v>31228</v>
      </c>
      <c r="AL319">
        <v>1.496</v>
      </c>
      <c r="AN319" s="2">
        <v>27941</v>
      </c>
      <c r="AO319">
        <v>7.2</v>
      </c>
      <c r="AQ319" s="2">
        <v>26114</v>
      </c>
      <c r="AR319">
        <v>138.77000000000001</v>
      </c>
      <c r="AT319" s="2">
        <v>31228</v>
      </c>
      <c r="AU319">
        <v>15.97</v>
      </c>
      <c r="AW319" s="2">
        <v>30497</v>
      </c>
      <c r="AX319">
        <v>4.8</v>
      </c>
      <c r="AZ319" s="2">
        <v>24623</v>
      </c>
      <c r="BA319">
        <v>0</v>
      </c>
    </row>
    <row r="320" spans="1:53" x14ac:dyDescent="0.25">
      <c r="A320" s="2">
        <v>34180</v>
      </c>
      <c r="B320">
        <v>356</v>
      </c>
      <c r="D320" s="2">
        <v>27241</v>
      </c>
      <c r="E320">
        <v>40.1</v>
      </c>
      <c r="G320" s="2">
        <v>27241</v>
      </c>
      <c r="H320">
        <v>52.6</v>
      </c>
      <c r="J320" s="2">
        <v>31259</v>
      </c>
      <c r="K320">
        <v>1079</v>
      </c>
      <c r="M320" s="2">
        <v>32353</v>
      </c>
      <c r="N320">
        <v>9.1050000000000004</v>
      </c>
      <c r="P320" s="2">
        <v>32355</v>
      </c>
      <c r="Q320">
        <v>7.75</v>
      </c>
      <c r="S320" s="2">
        <v>31259</v>
      </c>
      <c r="T320">
        <v>2429.5</v>
      </c>
      <c r="V320" s="2">
        <v>24319</v>
      </c>
      <c r="W320">
        <v>64301</v>
      </c>
      <c r="Y320" s="2">
        <v>31259</v>
      </c>
      <c r="Z320">
        <v>6.7</v>
      </c>
      <c r="AB320" s="2">
        <v>24319</v>
      </c>
      <c r="AC320">
        <v>8.8000000000000007</v>
      </c>
      <c r="AE320" s="2">
        <v>27972</v>
      </c>
      <c r="AF320">
        <v>12.4</v>
      </c>
      <c r="AH320" s="2">
        <v>27972</v>
      </c>
      <c r="AI320">
        <v>15.7</v>
      </c>
      <c r="AK320" s="2">
        <v>31259</v>
      </c>
      <c r="AL320">
        <v>1.498</v>
      </c>
      <c r="AN320" s="2">
        <v>27972</v>
      </c>
      <c r="AO320">
        <v>7.25</v>
      </c>
      <c r="AQ320" s="2">
        <v>26145</v>
      </c>
      <c r="AR320">
        <v>139.91</v>
      </c>
      <c r="AT320" s="2">
        <v>31259</v>
      </c>
      <c r="AU320">
        <v>16.09</v>
      </c>
      <c r="AW320" s="2">
        <v>30528</v>
      </c>
      <c r="AX320">
        <v>4.4000000000000004</v>
      </c>
      <c r="AZ320" s="2">
        <v>24653</v>
      </c>
      <c r="BA320">
        <v>0</v>
      </c>
    </row>
    <row r="321" spans="1:53" x14ac:dyDescent="0.25">
      <c r="A321" s="2">
        <v>34212</v>
      </c>
      <c r="B321">
        <v>337</v>
      </c>
      <c r="D321" s="2">
        <v>27272</v>
      </c>
      <c r="E321">
        <v>40.200000000000003</v>
      </c>
      <c r="G321" s="2">
        <v>27272</v>
      </c>
      <c r="H321">
        <v>50.2</v>
      </c>
      <c r="J321" s="2">
        <v>31290</v>
      </c>
      <c r="K321">
        <v>1078</v>
      </c>
      <c r="M321" s="2">
        <v>32386</v>
      </c>
      <c r="N321">
        <v>9.2360000000000007</v>
      </c>
      <c r="P321" s="2">
        <v>32386</v>
      </c>
      <c r="Q321">
        <v>8.01</v>
      </c>
      <c r="S321" s="2">
        <v>31290</v>
      </c>
      <c r="T321">
        <v>2444</v>
      </c>
      <c r="V321" s="2">
        <v>24350</v>
      </c>
      <c r="W321">
        <v>64507</v>
      </c>
      <c r="Y321" s="2">
        <v>31290</v>
      </c>
      <c r="Z321">
        <v>6</v>
      </c>
      <c r="AB321" s="2">
        <v>24350</v>
      </c>
      <c r="AC321">
        <v>8.42</v>
      </c>
      <c r="AE321" s="2">
        <v>28003</v>
      </c>
      <c r="AF321">
        <v>11</v>
      </c>
      <c r="AH321" s="2">
        <v>28003</v>
      </c>
      <c r="AI321">
        <v>15.6</v>
      </c>
      <c r="AK321" s="2">
        <v>31290</v>
      </c>
      <c r="AL321">
        <v>1.4750000000000001</v>
      </c>
      <c r="AN321" s="2">
        <v>28003</v>
      </c>
      <c r="AO321">
        <v>7.01</v>
      </c>
      <c r="AQ321" s="2">
        <v>26176</v>
      </c>
      <c r="AR321">
        <v>141.25</v>
      </c>
      <c r="AT321" s="2">
        <v>31290</v>
      </c>
      <c r="AU321">
        <v>16.2</v>
      </c>
      <c r="AW321" s="2">
        <v>30559</v>
      </c>
      <c r="AX321">
        <v>3.9</v>
      </c>
      <c r="AZ321" s="2">
        <v>24684</v>
      </c>
      <c r="BA321">
        <v>0</v>
      </c>
    </row>
    <row r="322" spans="1:53" x14ac:dyDescent="0.25">
      <c r="A322" s="2">
        <v>34242</v>
      </c>
      <c r="B322">
        <v>343</v>
      </c>
      <c r="D322" s="2">
        <v>27302</v>
      </c>
      <c r="E322">
        <v>40</v>
      </c>
      <c r="G322" s="2">
        <v>27302</v>
      </c>
      <c r="H322">
        <v>41.2</v>
      </c>
      <c r="J322" s="2">
        <v>31320</v>
      </c>
      <c r="K322">
        <v>1020</v>
      </c>
      <c r="M322" s="2">
        <v>32416</v>
      </c>
      <c r="N322">
        <v>8.9350000000000005</v>
      </c>
      <c r="P322" s="2">
        <v>32416</v>
      </c>
      <c r="Q322">
        <v>8.19</v>
      </c>
      <c r="S322" s="2">
        <v>31320</v>
      </c>
      <c r="T322">
        <v>2456.4</v>
      </c>
      <c r="V322" s="2">
        <v>24380</v>
      </c>
      <c r="W322">
        <v>64643</v>
      </c>
      <c r="Y322" s="2">
        <v>31320</v>
      </c>
      <c r="Z322">
        <v>5.7</v>
      </c>
      <c r="AB322" s="2">
        <v>24380</v>
      </c>
      <c r="AC322">
        <v>9.16</v>
      </c>
      <c r="AE322" s="2">
        <v>28033</v>
      </c>
      <c r="AF322">
        <v>11.2</v>
      </c>
      <c r="AH322" s="2">
        <v>28033</v>
      </c>
      <c r="AI322">
        <v>15.2</v>
      </c>
      <c r="AK322" s="2">
        <v>31320</v>
      </c>
      <c r="AL322">
        <v>1.468</v>
      </c>
      <c r="AN322" s="2">
        <v>28033</v>
      </c>
      <c r="AO322">
        <v>7</v>
      </c>
      <c r="AQ322" s="2">
        <v>26206</v>
      </c>
      <c r="AR322">
        <v>142.77000000000001</v>
      </c>
      <c r="AT322" s="2">
        <v>31320</v>
      </c>
      <c r="AU322">
        <v>16.350000000000001</v>
      </c>
      <c r="AW322" s="2">
        <v>30589</v>
      </c>
      <c r="AX322">
        <v>4.3</v>
      </c>
      <c r="AZ322" s="2">
        <v>24715</v>
      </c>
      <c r="BA322">
        <v>0</v>
      </c>
    </row>
    <row r="323" spans="1:53" x14ac:dyDescent="0.25">
      <c r="A323" s="2">
        <v>34271</v>
      </c>
      <c r="B323">
        <v>348</v>
      </c>
      <c r="D323" s="2">
        <v>27333</v>
      </c>
      <c r="E323">
        <v>40</v>
      </c>
      <c r="G323" s="2">
        <v>27333</v>
      </c>
      <c r="H323">
        <v>36.5</v>
      </c>
      <c r="J323" s="2">
        <v>31351</v>
      </c>
      <c r="K323">
        <v>1160</v>
      </c>
      <c r="M323" s="2">
        <v>32447</v>
      </c>
      <c r="N323">
        <v>8.6440000000000001</v>
      </c>
      <c r="P323" s="2">
        <v>32447</v>
      </c>
      <c r="Q323">
        <v>8.3000000000000007</v>
      </c>
      <c r="S323" s="2">
        <v>31351</v>
      </c>
      <c r="T323">
        <v>2468</v>
      </c>
      <c r="V323" s="2">
        <v>24411</v>
      </c>
      <c r="W323">
        <v>64854</v>
      </c>
      <c r="Y323" s="2">
        <v>31351</v>
      </c>
      <c r="Z323">
        <v>6.5</v>
      </c>
      <c r="AB323" s="2">
        <v>24411</v>
      </c>
      <c r="AC323">
        <v>8.82</v>
      </c>
      <c r="AE323" s="2">
        <v>28064</v>
      </c>
      <c r="AF323">
        <v>9.4</v>
      </c>
      <c r="AH323" s="2">
        <v>28064</v>
      </c>
      <c r="AI323">
        <v>15.2</v>
      </c>
      <c r="AK323" s="2">
        <v>31351</v>
      </c>
      <c r="AL323">
        <v>1.4870000000000001</v>
      </c>
      <c r="AN323" s="2">
        <v>28064</v>
      </c>
      <c r="AO323">
        <v>6.77</v>
      </c>
      <c r="AQ323" s="2">
        <v>26237</v>
      </c>
      <c r="AR323">
        <v>143.93</v>
      </c>
      <c r="AT323" s="2">
        <v>31351</v>
      </c>
      <c r="AU323">
        <v>16.41</v>
      </c>
      <c r="AW323" s="2">
        <v>30620</v>
      </c>
      <c r="AX323">
        <v>4.0999999999999996</v>
      </c>
      <c r="AZ323" s="2">
        <v>24745</v>
      </c>
      <c r="BA323">
        <v>0</v>
      </c>
    </row>
    <row r="324" spans="1:53" x14ac:dyDescent="0.25">
      <c r="A324" s="2">
        <v>34303</v>
      </c>
      <c r="B324">
        <v>337</v>
      </c>
      <c r="D324" s="2">
        <v>27363</v>
      </c>
      <c r="E324">
        <v>39.5</v>
      </c>
      <c r="G324" s="2">
        <v>27363</v>
      </c>
      <c r="H324">
        <v>33.1</v>
      </c>
      <c r="J324" s="2">
        <v>31381</v>
      </c>
      <c r="K324">
        <v>1040</v>
      </c>
      <c r="M324" s="2">
        <v>32477</v>
      </c>
      <c r="N324">
        <v>9.0540000000000003</v>
      </c>
      <c r="P324" s="2">
        <v>32477</v>
      </c>
      <c r="Q324">
        <v>8.35</v>
      </c>
      <c r="S324" s="2">
        <v>31381</v>
      </c>
      <c r="T324">
        <v>2477.8000000000002</v>
      </c>
      <c r="V324" s="2">
        <v>24441</v>
      </c>
      <c r="W324">
        <v>65019</v>
      </c>
      <c r="Y324" s="2">
        <v>31381</v>
      </c>
      <c r="Z324">
        <v>6.2</v>
      </c>
      <c r="AB324" s="2">
        <v>24441</v>
      </c>
      <c r="AC324">
        <v>7.62</v>
      </c>
      <c r="AE324" s="2">
        <v>28094</v>
      </c>
      <c r="AF324">
        <v>11.9</v>
      </c>
      <c r="AH324" s="2">
        <v>28094</v>
      </c>
      <c r="AI324">
        <v>15.3</v>
      </c>
      <c r="AK324" s="2">
        <v>31381</v>
      </c>
      <c r="AL324">
        <v>1.4809999999999999</v>
      </c>
      <c r="AN324" s="2">
        <v>28094</v>
      </c>
      <c r="AO324">
        <v>6.5</v>
      </c>
      <c r="AQ324" s="2">
        <v>26267</v>
      </c>
      <c r="AR324">
        <v>145.63</v>
      </c>
      <c r="AT324" s="2">
        <v>31381</v>
      </c>
      <c r="AU324">
        <v>16.52</v>
      </c>
      <c r="AW324" s="2">
        <v>30650</v>
      </c>
      <c r="AX324">
        <v>4.9000000000000004</v>
      </c>
      <c r="AZ324" s="2">
        <v>24776</v>
      </c>
      <c r="BA324">
        <v>0</v>
      </c>
    </row>
    <row r="325" spans="1:53" x14ac:dyDescent="0.25">
      <c r="A325" s="2">
        <v>34334</v>
      </c>
      <c r="B325">
        <v>341</v>
      </c>
      <c r="D325" s="2">
        <v>27394</v>
      </c>
      <c r="E325">
        <v>39.299999999999997</v>
      </c>
      <c r="G325" s="2">
        <v>27394</v>
      </c>
      <c r="H325">
        <v>27.9</v>
      </c>
      <c r="J325" s="2">
        <v>31412</v>
      </c>
      <c r="K325">
        <v>1123</v>
      </c>
      <c r="M325" s="2">
        <v>32507</v>
      </c>
      <c r="N325">
        <v>9.1370000000000005</v>
      </c>
      <c r="P325" s="2">
        <v>32508</v>
      </c>
      <c r="Q325">
        <v>8.76</v>
      </c>
      <c r="S325" s="2">
        <v>31412</v>
      </c>
      <c r="T325">
        <v>2492.1</v>
      </c>
      <c r="V325" s="2">
        <v>24472</v>
      </c>
      <c r="W325">
        <v>65199</v>
      </c>
      <c r="Y325" s="2">
        <v>31412</v>
      </c>
      <c r="Z325">
        <v>6.2</v>
      </c>
      <c r="AB325" s="2">
        <v>24472</v>
      </c>
      <c r="AC325">
        <v>6.55</v>
      </c>
      <c r="AE325" s="2">
        <v>28125</v>
      </c>
      <c r="AF325">
        <v>14.2</v>
      </c>
      <c r="AH325" s="2">
        <v>28125</v>
      </c>
      <c r="AI325">
        <v>15.1</v>
      </c>
      <c r="AK325" s="2">
        <v>31412</v>
      </c>
      <c r="AL325">
        <v>1.4910000000000001</v>
      </c>
      <c r="AN325" s="2">
        <v>28125</v>
      </c>
      <c r="AO325">
        <v>6.35</v>
      </c>
      <c r="AQ325" s="2">
        <v>26298</v>
      </c>
      <c r="AR325">
        <v>146.93</v>
      </c>
      <c r="AT325" s="2">
        <v>31412</v>
      </c>
      <c r="AU325">
        <v>16.510000000000002</v>
      </c>
      <c r="AW325" s="2">
        <v>30681</v>
      </c>
      <c r="AX325">
        <v>4.9000000000000004</v>
      </c>
      <c r="AZ325" s="2">
        <v>24806</v>
      </c>
      <c r="BA325">
        <v>0</v>
      </c>
    </row>
    <row r="326" spans="1:53" x14ac:dyDescent="0.25">
      <c r="A326" s="2">
        <v>34365</v>
      </c>
      <c r="B326">
        <v>406</v>
      </c>
      <c r="D326" s="2">
        <v>27425</v>
      </c>
      <c r="E326">
        <v>39.200000000000003</v>
      </c>
      <c r="G326" s="2">
        <v>27425</v>
      </c>
      <c r="H326">
        <v>32.799999999999997</v>
      </c>
      <c r="J326" s="2">
        <v>31443</v>
      </c>
      <c r="K326">
        <v>1270</v>
      </c>
      <c r="M326" s="2">
        <v>32539</v>
      </c>
      <c r="N326">
        <v>8.98</v>
      </c>
      <c r="P326" s="2">
        <v>32539</v>
      </c>
      <c r="Q326">
        <v>9.1199999999999992</v>
      </c>
      <c r="S326" s="2">
        <v>31443</v>
      </c>
      <c r="T326">
        <v>2502.1</v>
      </c>
      <c r="V326" s="2">
        <v>24503</v>
      </c>
      <c r="W326">
        <v>65407</v>
      </c>
      <c r="Y326" s="2">
        <v>31443</v>
      </c>
      <c r="Z326">
        <v>6.2</v>
      </c>
      <c r="AB326" s="2">
        <v>24503</v>
      </c>
      <c r="AC326">
        <v>6.01</v>
      </c>
      <c r="AE326" s="2">
        <v>28156</v>
      </c>
      <c r="AF326">
        <v>11.2</v>
      </c>
      <c r="AH326" s="2">
        <v>28156</v>
      </c>
      <c r="AI326">
        <v>15.2</v>
      </c>
      <c r="AK326" s="2">
        <v>31443</v>
      </c>
      <c r="AL326">
        <v>1.4689999999999999</v>
      </c>
      <c r="AN326" s="2">
        <v>28156</v>
      </c>
      <c r="AO326">
        <v>6.25</v>
      </c>
      <c r="AQ326" s="2">
        <v>26329</v>
      </c>
      <c r="AR326">
        <v>147.66</v>
      </c>
      <c r="AT326" s="2">
        <v>31443</v>
      </c>
      <c r="AU326">
        <v>16.61</v>
      </c>
      <c r="AW326" s="2">
        <v>30712</v>
      </c>
      <c r="AX326">
        <v>5.0999999999999996</v>
      </c>
      <c r="AZ326" s="2">
        <v>24837</v>
      </c>
      <c r="BA326">
        <v>0</v>
      </c>
    </row>
    <row r="327" spans="1:53" x14ac:dyDescent="0.25">
      <c r="A327" s="2">
        <v>34393</v>
      </c>
      <c r="B327">
        <v>327</v>
      </c>
      <c r="D327" s="2">
        <v>27453</v>
      </c>
      <c r="E327">
        <v>38.9</v>
      </c>
      <c r="G327" s="2">
        <v>27453</v>
      </c>
      <c r="H327">
        <v>40</v>
      </c>
      <c r="J327" s="2">
        <v>31471</v>
      </c>
      <c r="K327">
        <v>1143</v>
      </c>
      <c r="M327" s="2">
        <v>32567</v>
      </c>
      <c r="N327">
        <v>9.2949999999999999</v>
      </c>
      <c r="P327" s="2">
        <v>32567</v>
      </c>
      <c r="Q327">
        <v>9.36</v>
      </c>
      <c r="S327" s="2">
        <v>31471</v>
      </c>
      <c r="T327">
        <v>2512.9</v>
      </c>
      <c r="V327" s="2">
        <v>24531</v>
      </c>
      <c r="W327">
        <v>65429</v>
      </c>
      <c r="Y327" s="2">
        <v>31471</v>
      </c>
      <c r="Z327">
        <v>6.2</v>
      </c>
      <c r="AB327" s="2">
        <v>24531</v>
      </c>
      <c r="AC327">
        <v>4.13</v>
      </c>
      <c r="AE327" s="2">
        <v>28184</v>
      </c>
      <c r="AF327">
        <v>12.8</v>
      </c>
      <c r="AH327" s="2">
        <v>28184</v>
      </c>
      <c r="AI327">
        <v>14.7</v>
      </c>
      <c r="AK327" s="2">
        <v>31471</v>
      </c>
      <c r="AL327">
        <v>1.484</v>
      </c>
      <c r="AN327" s="2">
        <v>28184</v>
      </c>
      <c r="AO327">
        <v>6.25</v>
      </c>
      <c r="AQ327" s="2">
        <v>26358</v>
      </c>
      <c r="AR327">
        <v>148.91999999999999</v>
      </c>
      <c r="AT327" s="2">
        <v>31471</v>
      </c>
      <c r="AU327">
        <v>16.66</v>
      </c>
      <c r="AW327" s="2">
        <v>30741</v>
      </c>
      <c r="AX327">
        <v>5.7</v>
      </c>
      <c r="AZ327" s="2">
        <v>24868</v>
      </c>
      <c r="BA327">
        <v>0</v>
      </c>
    </row>
    <row r="328" spans="1:53" x14ac:dyDescent="0.25">
      <c r="A328" s="2">
        <v>34424</v>
      </c>
      <c r="B328">
        <v>322</v>
      </c>
      <c r="D328" s="2">
        <v>27484</v>
      </c>
      <c r="E328">
        <v>38.799999999999997</v>
      </c>
      <c r="G328" s="2">
        <v>27484</v>
      </c>
      <c r="H328">
        <v>37</v>
      </c>
      <c r="J328" s="2">
        <v>31502</v>
      </c>
      <c r="K328">
        <v>1180</v>
      </c>
      <c r="M328" s="2">
        <v>32598</v>
      </c>
      <c r="N328">
        <v>9.2750000000000004</v>
      </c>
      <c r="P328" s="2">
        <v>32598</v>
      </c>
      <c r="Q328">
        <v>9.85</v>
      </c>
      <c r="S328" s="2">
        <v>31502</v>
      </c>
      <c r="T328">
        <v>2533.1</v>
      </c>
      <c r="V328" s="2">
        <v>24562</v>
      </c>
      <c r="W328">
        <v>65530</v>
      </c>
      <c r="Y328" s="2">
        <v>31502</v>
      </c>
      <c r="Z328">
        <v>6.1</v>
      </c>
      <c r="AB328" s="2">
        <v>24562</v>
      </c>
      <c r="AC328">
        <v>2.15</v>
      </c>
      <c r="AE328" s="2">
        <v>28215</v>
      </c>
      <c r="AF328">
        <v>13.8</v>
      </c>
      <c r="AH328" s="2">
        <v>28215</v>
      </c>
      <c r="AI328">
        <v>14.5</v>
      </c>
      <c r="AK328" s="2">
        <v>31502</v>
      </c>
      <c r="AL328">
        <v>1.488</v>
      </c>
      <c r="AN328" s="2">
        <v>28215</v>
      </c>
      <c r="AO328">
        <v>6.25</v>
      </c>
      <c r="AQ328" s="2">
        <v>26389</v>
      </c>
      <c r="AR328">
        <v>150.77000000000001</v>
      </c>
      <c r="AT328" s="2">
        <v>31502</v>
      </c>
      <c r="AU328">
        <v>16.62</v>
      </c>
      <c r="AW328" s="2">
        <v>30772</v>
      </c>
      <c r="AX328">
        <v>5.7</v>
      </c>
      <c r="AZ328" s="2">
        <v>24897</v>
      </c>
      <c r="BA328">
        <v>0</v>
      </c>
    </row>
    <row r="329" spans="1:53" x14ac:dyDescent="0.25">
      <c r="A329" s="2">
        <v>34453</v>
      </c>
      <c r="B329">
        <v>344</v>
      </c>
      <c r="D329" s="2">
        <v>27514</v>
      </c>
      <c r="E329">
        <v>39</v>
      </c>
      <c r="G329" s="2">
        <v>27514</v>
      </c>
      <c r="H329">
        <v>42.6</v>
      </c>
      <c r="J329" s="2">
        <v>31532</v>
      </c>
      <c r="K329">
        <v>1197</v>
      </c>
      <c r="M329" s="2">
        <v>32626</v>
      </c>
      <c r="N329">
        <v>9.0530000000000008</v>
      </c>
      <c r="P329" s="2">
        <v>32628</v>
      </c>
      <c r="Q329">
        <v>9.84</v>
      </c>
      <c r="S329" s="2">
        <v>31532</v>
      </c>
      <c r="T329">
        <v>2557.8000000000002</v>
      </c>
      <c r="V329" s="2">
        <v>24592</v>
      </c>
      <c r="W329">
        <v>65466</v>
      </c>
      <c r="Y329" s="2">
        <v>31532</v>
      </c>
      <c r="Z329">
        <v>6.3</v>
      </c>
      <c r="AB329" s="2">
        <v>24592</v>
      </c>
      <c r="AC329">
        <v>2.95</v>
      </c>
      <c r="AE329" s="2">
        <v>28245</v>
      </c>
      <c r="AF329">
        <v>13.2</v>
      </c>
      <c r="AH329" s="2">
        <v>28245</v>
      </c>
      <c r="AI329">
        <v>14.4</v>
      </c>
      <c r="AK329" s="2">
        <v>31532</v>
      </c>
      <c r="AL329">
        <v>1.466</v>
      </c>
      <c r="AN329" s="2">
        <v>28245</v>
      </c>
      <c r="AO329">
        <v>6.25</v>
      </c>
      <c r="AQ329" s="2">
        <v>26419</v>
      </c>
      <c r="AR329">
        <v>152.32</v>
      </c>
      <c r="AT329" s="2">
        <v>31532</v>
      </c>
      <c r="AU329">
        <v>16.77</v>
      </c>
      <c r="AW329" s="2">
        <v>30802</v>
      </c>
      <c r="AX329">
        <v>5.6</v>
      </c>
      <c r="AZ329" s="2">
        <v>24928</v>
      </c>
      <c r="BA329">
        <v>0</v>
      </c>
    </row>
    <row r="330" spans="1:53" x14ac:dyDescent="0.25">
      <c r="A330" s="2">
        <v>34485</v>
      </c>
      <c r="B330">
        <v>348</v>
      </c>
      <c r="D330" s="2">
        <v>27545</v>
      </c>
      <c r="E330">
        <v>39</v>
      </c>
      <c r="G330" s="2">
        <v>27545</v>
      </c>
      <c r="H330">
        <v>47.2</v>
      </c>
      <c r="J330" s="2">
        <v>31563</v>
      </c>
      <c r="K330">
        <v>1228</v>
      </c>
      <c r="M330" s="2">
        <v>32659</v>
      </c>
      <c r="N330">
        <v>8.6</v>
      </c>
      <c r="P330" s="2">
        <v>32659</v>
      </c>
      <c r="Q330">
        <v>9.81</v>
      </c>
      <c r="S330" s="2">
        <v>31563</v>
      </c>
      <c r="T330">
        <v>2584.8000000000002</v>
      </c>
      <c r="V330" s="2">
        <v>24623</v>
      </c>
      <c r="W330">
        <v>65620</v>
      </c>
      <c r="Y330" s="2">
        <v>31563</v>
      </c>
      <c r="Z330">
        <v>6.1</v>
      </c>
      <c r="AB330" s="2">
        <v>24623</v>
      </c>
      <c r="AC330">
        <v>1.0900000000000001</v>
      </c>
      <c r="AE330" s="2">
        <v>28276</v>
      </c>
      <c r="AF330">
        <v>13.2</v>
      </c>
      <c r="AH330" s="2">
        <v>28276</v>
      </c>
      <c r="AI330">
        <v>14.9</v>
      </c>
      <c r="AK330" s="2">
        <v>31563</v>
      </c>
      <c r="AL330">
        <v>1.476</v>
      </c>
      <c r="AN330" s="2">
        <v>28276</v>
      </c>
      <c r="AO330">
        <v>6.41</v>
      </c>
      <c r="AQ330" s="2">
        <v>26450</v>
      </c>
      <c r="AR330">
        <v>154.19999999999999</v>
      </c>
      <c r="AT330" s="2">
        <v>31563</v>
      </c>
      <c r="AU330">
        <v>16.88</v>
      </c>
      <c r="AW330" s="2">
        <v>30833</v>
      </c>
      <c r="AX330">
        <v>5.2</v>
      </c>
      <c r="AZ330" s="2">
        <v>24958</v>
      </c>
      <c r="BA330">
        <v>0</v>
      </c>
    </row>
    <row r="331" spans="1:53" x14ac:dyDescent="0.25">
      <c r="A331" s="2">
        <v>34515</v>
      </c>
      <c r="B331">
        <v>341</v>
      </c>
      <c r="D331" s="2">
        <v>27575</v>
      </c>
      <c r="E331">
        <v>39.200000000000003</v>
      </c>
      <c r="G331" s="2">
        <v>27575</v>
      </c>
      <c r="H331">
        <v>54.9</v>
      </c>
      <c r="J331" s="2">
        <v>31593</v>
      </c>
      <c r="K331">
        <v>1221</v>
      </c>
      <c r="M331" s="2">
        <v>32689</v>
      </c>
      <c r="N331">
        <v>8.077</v>
      </c>
      <c r="P331" s="2">
        <v>32689</v>
      </c>
      <c r="Q331">
        <v>9.5299999999999994</v>
      </c>
      <c r="S331" s="2">
        <v>31593</v>
      </c>
      <c r="T331">
        <v>2605</v>
      </c>
      <c r="V331" s="2">
        <v>24653</v>
      </c>
      <c r="W331">
        <v>65750</v>
      </c>
      <c r="Y331" s="2">
        <v>31593</v>
      </c>
      <c r="Z331">
        <v>5.9</v>
      </c>
      <c r="AB331" s="2">
        <v>24653</v>
      </c>
      <c r="AC331">
        <v>0.6</v>
      </c>
      <c r="AE331" s="2">
        <v>28306</v>
      </c>
      <c r="AF331">
        <v>12.2</v>
      </c>
      <c r="AH331" s="2">
        <v>28306</v>
      </c>
      <c r="AI331">
        <v>14.4</v>
      </c>
      <c r="AK331" s="2">
        <v>31593</v>
      </c>
      <c r="AL331">
        <v>1.4689999999999999</v>
      </c>
      <c r="AN331" s="2">
        <v>28306</v>
      </c>
      <c r="AO331">
        <v>6.75</v>
      </c>
      <c r="AQ331" s="2">
        <v>26480</v>
      </c>
      <c r="AR331">
        <v>156.15</v>
      </c>
      <c r="AT331" s="2">
        <v>31593</v>
      </c>
      <c r="AU331">
        <v>16.920000000000002</v>
      </c>
      <c r="AW331" s="2">
        <v>30863</v>
      </c>
      <c r="AX331">
        <v>5.2</v>
      </c>
      <c r="AZ331" s="2">
        <v>24989</v>
      </c>
      <c r="BA331">
        <v>0</v>
      </c>
    </row>
    <row r="332" spans="1:53" x14ac:dyDescent="0.25">
      <c r="A332" s="2">
        <v>34544</v>
      </c>
      <c r="B332">
        <v>332</v>
      </c>
      <c r="D332" s="2">
        <v>27606</v>
      </c>
      <c r="E332">
        <v>39.4</v>
      </c>
      <c r="G332" s="2">
        <v>27606</v>
      </c>
      <c r="H332">
        <v>58.4</v>
      </c>
      <c r="J332" s="2">
        <v>31624</v>
      </c>
      <c r="K332">
        <v>1153</v>
      </c>
      <c r="M332" s="2">
        <v>32720</v>
      </c>
      <c r="N332">
        <v>7.8040000000000003</v>
      </c>
      <c r="P332" s="2">
        <v>32720</v>
      </c>
      <c r="Q332">
        <v>9.24</v>
      </c>
      <c r="S332" s="2">
        <v>31624</v>
      </c>
      <c r="T332">
        <v>2626.6</v>
      </c>
      <c r="V332" s="2">
        <v>24684</v>
      </c>
      <c r="W332">
        <v>65888</v>
      </c>
      <c r="Y332" s="2">
        <v>31624</v>
      </c>
      <c r="Z332">
        <v>6.1</v>
      </c>
      <c r="AB332" s="2">
        <v>24684</v>
      </c>
      <c r="AC332">
        <v>-0.18</v>
      </c>
      <c r="AE332" s="2">
        <v>28337</v>
      </c>
      <c r="AF332">
        <v>11.9</v>
      </c>
      <c r="AH332" s="2">
        <v>28337</v>
      </c>
      <c r="AI332">
        <v>14.3</v>
      </c>
      <c r="AK332" s="2">
        <v>31624</v>
      </c>
      <c r="AL332">
        <v>1.4630000000000001</v>
      </c>
      <c r="AN332" s="2">
        <v>28337</v>
      </c>
      <c r="AO332">
        <v>6.75</v>
      </c>
      <c r="AQ332" s="2">
        <v>26511</v>
      </c>
      <c r="AR332">
        <v>157.28</v>
      </c>
      <c r="AT332" s="2">
        <v>31624</v>
      </c>
      <c r="AU332">
        <v>16.97</v>
      </c>
      <c r="AW332" s="2">
        <v>30894</v>
      </c>
      <c r="AX332">
        <v>5.6</v>
      </c>
      <c r="AZ332" s="2">
        <v>25019</v>
      </c>
      <c r="BA332">
        <v>0</v>
      </c>
    </row>
    <row r="333" spans="1:53" x14ac:dyDescent="0.25">
      <c r="A333" s="2">
        <v>34577</v>
      </c>
      <c r="B333">
        <v>341</v>
      </c>
      <c r="D333" s="2">
        <v>27637</v>
      </c>
      <c r="E333">
        <v>39.700000000000003</v>
      </c>
      <c r="G333" s="2">
        <v>27637</v>
      </c>
      <c r="H333">
        <v>60.3</v>
      </c>
      <c r="J333" s="2">
        <v>31655</v>
      </c>
      <c r="K333">
        <v>1194</v>
      </c>
      <c r="M333" s="2">
        <v>32751</v>
      </c>
      <c r="N333">
        <v>8.2509999999999994</v>
      </c>
      <c r="P333" s="2">
        <v>32751</v>
      </c>
      <c r="Q333">
        <v>8.99</v>
      </c>
      <c r="S333" s="2">
        <v>31655</v>
      </c>
      <c r="T333">
        <v>2646.5</v>
      </c>
      <c r="V333" s="2">
        <v>24715</v>
      </c>
      <c r="W333">
        <v>66143</v>
      </c>
      <c r="Y333" s="2">
        <v>31655</v>
      </c>
      <c r="Z333">
        <v>6.1</v>
      </c>
      <c r="AB333" s="2">
        <v>24715</v>
      </c>
      <c r="AC333">
        <v>1.6600000000000001</v>
      </c>
      <c r="AE333" s="2">
        <v>28368</v>
      </c>
      <c r="AF333">
        <v>11.8</v>
      </c>
      <c r="AH333" s="2">
        <v>28368</v>
      </c>
      <c r="AI333">
        <v>13.9</v>
      </c>
      <c r="AK333" s="2">
        <v>31655</v>
      </c>
      <c r="AL333">
        <v>1.4590000000000001</v>
      </c>
      <c r="AN333" s="2">
        <v>28368</v>
      </c>
      <c r="AO333">
        <v>6.83</v>
      </c>
      <c r="AQ333" s="2">
        <v>26542</v>
      </c>
      <c r="AR333">
        <v>158.94</v>
      </c>
      <c r="AT333" s="2">
        <v>31655</v>
      </c>
      <c r="AU333">
        <v>17.010000000000002</v>
      </c>
      <c r="AW333" s="2">
        <v>30925</v>
      </c>
      <c r="AX333">
        <v>5.5</v>
      </c>
      <c r="AZ333" s="2">
        <v>25050</v>
      </c>
      <c r="BA333">
        <v>0</v>
      </c>
    </row>
    <row r="334" spans="1:53" x14ac:dyDescent="0.25">
      <c r="A334" s="2">
        <v>34607</v>
      </c>
      <c r="B334">
        <v>330</v>
      </c>
      <c r="D334" s="2">
        <v>27667</v>
      </c>
      <c r="E334">
        <v>39.799999999999997</v>
      </c>
      <c r="G334" s="2">
        <v>27667</v>
      </c>
      <c r="H334">
        <v>60.4</v>
      </c>
      <c r="J334" s="2">
        <v>31685</v>
      </c>
      <c r="K334">
        <v>1137</v>
      </c>
      <c r="M334" s="2">
        <v>32780</v>
      </c>
      <c r="N334">
        <v>8.2859999999999996</v>
      </c>
      <c r="P334" s="2">
        <v>32781</v>
      </c>
      <c r="Q334">
        <v>9.02</v>
      </c>
      <c r="S334" s="2">
        <v>31685</v>
      </c>
      <c r="T334">
        <v>2667.8</v>
      </c>
      <c r="V334" s="2">
        <v>24745</v>
      </c>
      <c r="W334">
        <v>66164</v>
      </c>
      <c r="Y334" s="2">
        <v>31685</v>
      </c>
      <c r="Z334">
        <v>5.9</v>
      </c>
      <c r="AB334" s="2">
        <v>24745</v>
      </c>
      <c r="AC334">
        <v>0.55000000000000004</v>
      </c>
      <c r="AE334" s="2">
        <v>28398</v>
      </c>
      <c r="AF334">
        <v>11.7</v>
      </c>
      <c r="AH334" s="2">
        <v>28398</v>
      </c>
      <c r="AI334">
        <v>14</v>
      </c>
      <c r="AK334" s="2">
        <v>31685</v>
      </c>
      <c r="AL334">
        <v>1.421</v>
      </c>
      <c r="AN334" s="2">
        <v>28398</v>
      </c>
      <c r="AO334">
        <v>7.13</v>
      </c>
      <c r="AQ334" s="2">
        <v>26572</v>
      </c>
      <c r="AR334">
        <v>160.55000000000001</v>
      </c>
      <c r="AT334" s="2">
        <v>31685</v>
      </c>
      <c r="AU334">
        <v>17.12</v>
      </c>
      <c r="AW334" s="2">
        <v>30955</v>
      </c>
      <c r="AX334">
        <v>5.7</v>
      </c>
      <c r="AZ334" s="2">
        <v>25081</v>
      </c>
      <c r="BA334">
        <v>0</v>
      </c>
    </row>
    <row r="335" spans="1:53" x14ac:dyDescent="0.25">
      <c r="A335" s="2">
        <v>34638</v>
      </c>
      <c r="B335">
        <v>331</v>
      </c>
      <c r="D335" s="2">
        <v>27698</v>
      </c>
      <c r="E335">
        <v>39.9</v>
      </c>
      <c r="G335" s="2">
        <v>27698</v>
      </c>
      <c r="H335">
        <v>64.2</v>
      </c>
      <c r="J335" s="2">
        <v>31716</v>
      </c>
      <c r="K335">
        <v>1126</v>
      </c>
      <c r="M335" s="2">
        <v>32812</v>
      </c>
      <c r="N335">
        <v>7.9089999999999998</v>
      </c>
      <c r="P335" s="2">
        <v>32812</v>
      </c>
      <c r="Q335">
        <v>8.84</v>
      </c>
      <c r="S335" s="2">
        <v>31716</v>
      </c>
      <c r="T335">
        <v>2687.4</v>
      </c>
      <c r="V335" s="2">
        <v>24776</v>
      </c>
      <c r="W335">
        <v>66225</v>
      </c>
      <c r="Y335" s="2">
        <v>31716</v>
      </c>
      <c r="Z335">
        <v>5.5</v>
      </c>
      <c r="AB335" s="2">
        <v>24776</v>
      </c>
      <c r="AC335">
        <v>0.68</v>
      </c>
      <c r="AE335" s="2">
        <v>28429</v>
      </c>
      <c r="AF335">
        <v>14.1</v>
      </c>
      <c r="AH335" s="2">
        <v>28429</v>
      </c>
      <c r="AI335">
        <v>13.7</v>
      </c>
      <c r="AK335" s="2">
        <v>31716</v>
      </c>
      <c r="AL335">
        <v>1.444</v>
      </c>
      <c r="AN335" s="2">
        <v>28429</v>
      </c>
      <c r="AO335">
        <v>7.52</v>
      </c>
      <c r="AQ335" s="2">
        <v>26603</v>
      </c>
      <c r="AR335">
        <v>162.22999999999999</v>
      </c>
      <c r="AT335" s="2">
        <v>31716</v>
      </c>
      <c r="AU335">
        <v>17.29</v>
      </c>
      <c r="AW335" s="2">
        <v>30986</v>
      </c>
      <c r="AX335">
        <v>5.5</v>
      </c>
      <c r="AZ335" s="2">
        <v>25111</v>
      </c>
      <c r="BA335">
        <v>0</v>
      </c>
    </row>
    <row r="336" spans="1:53" x14ac:dyDescent="0.25">
      <c r="A336" s="2">
        <v>34668</v>
      </c>
      <c r="B336">
        <v>329</v>
      </c>
      <c r="D336" s="2">
        <v>27728</v>
      </c>
      <c r="E336">
        <v>39.9</v>
      </c>
      <c r="G336" s="2">
        <v>27728</v>
      </c>
      <c r="H336">
        <v>62.2</v>
      </c>
      <c r="J336" s="2">
        <v>31746</v>
      </c>
      <c r="K336">
        <v>1113</v>
      </c>
      <c r="M336" s="2">
        <v>32842</v>
      </c>
      <c r="N336">
        <v>7.8259999999999996</v>
      </c>
      <c r="P336" s="2">
        <v>32842</v>
      </c>
      <c r="Q336">
        <v>8.5500000000000007</v>
      </c>
      <c r="S336" s="2">
        <v>31746</v>
      </c>
      <c r="T336">
        <v>2701.3</v>
      </c>
      <c r="V336" s="2">
        <v>24806</v>
      </c>
      <c r="W336">
        <v>66703</v>
      </c>
      <c r="Y336" s="2">
        <v>31746</v>
      </c>
      <c r="Z336">
        <v>5.5</v>
      </c>
      <c r="AB336" s="2">
        <v>24806</v>
      </c>
      <c r="AC336">
        <v>2.82</v>
      </c>
      <c r="AE336" s="2">
        <v>28459</v>
      </c>
      <c r="AF336">
        <v>13.3</v>
      </c>
      <c r="AH336" s="2">
        <v>28459</v>
      </c>
      <c r="AI336">
        <v>13.6</v>
      </c>
      <c r="AK336" s="2">
        <v>31746</v>
      </c>
      <c r="AL336">
        <v>1.448</v>
      </c>
      <c r="AN336" s="2">
        <v>28459</v>
      </c>
      <c r="AO336">
        <v>7.75</v>
      </c>
      <c r="AQ336" s="2">
        <v>26633</v>
      </c>
      <c r="AR336">
        <v>164.1</v>
      </c>
      <c r="AT336" s="2">
        <v>31746</v>
      </c>
      <c r="AU336">
        <v>17.22</v>
      </c>
      <c r="AW336" s="2">
        <v>31016</v>
      </c>
      <c r="AX336">
        <v>5.5</v>
      </c>
      <c r="AZ336" s="2">
        <v>25142</v>
      </c>
      <c r="BA336">
        <v>0</v>
      </c>
    </row>
    <row r="337" spans="1:53" x14ac:dyDescent="0.25">
      <c r="A337" s="2">
        <v>34698</v>
      </c>
      <c r="B337">
        <v>319</v>
      </c>
      <c r="D337" s="2">
        <v>27759</v>
      </c>
      <c r="E337">
        <v>40.200000000000003</v>
      </c>
      <c r="G337" s="2">
        <v>27759</v>
      </c>
      <c r="H337">
        <v>63.1</v>
      </c>
      <c r="J337" s="2">
        <v>31777</v>
      </c>
      <c r="K337">
        <v>1227</v>
      </c>
      <c r="M337" s="2">
        <v>32871</v>
      </c>
      <c r="N337">
        <v>7.9350000000000005</v>
      </c>
      <c r="P337" s="2">
        <v>32873</v>
      </c>
      <c r="Q337">
        <v>8.4499999999999993</v>
      </c>
      <c r="S337" s="2">
        <v>31777</v>
      </c>
      <c r="T337">
        <v>2728</v>
      </c>
      <c r="V337" s="2">
        <v>24837</v>
      </c>
      <c r="W337">
        <v>66900</v>
      </c>
      <c r="Y337" s="2">
        <v>31777</v>
      </c>
      <c r="Z337">
        <v>5.0999999999999996</v>
      </c>
      <c r="AB337" s="2">
        <v>24837</v>
      </c>
      <c r="AC337">
        <v>3.69</v>
      </c>
      <c r="AE337" s="2">
        <v>28490</v>
      </c>
      <c r="AF337">
        <v>11.8</v>
      </c>
      <c r="AH337" s="2">
        <v>28490</v>
      </c>
      <c r="AI337">
        <v>13.6</v>
      </c>
      <c r="AK337" s="2">
        <v>31777</v>
      </c>
      <c r="AL337">
        <v>1.4139999999999999</v>
      </c>
      <c r="AN337" s="2">
        <v>28490</v>
      </c>
      <c r="AO337">
        <v>7.75</v>
      </c>
      <c r="AQ337" s="2">
        <v>26664</v>
      </c>
      <c r="AR337">
        <v>166.19</v>
      </c>
      <c r="AT337" s="2">
        <v>31777</v>
      </c>
      <c r="AU337">
        <v>17.149999999999999</v>
      </c>
      <c r="AW337" s="2">
        <v>31047</v>
      </c>
      <c r="AX337">
        <v>5.6</v>
      </c>
      <c r="AZ337" s="2">
        <v>25172</v>
      </c>
      <c r="BA337">
        <v>0</v>
      </c>
    </row>
    <row r="338" spans="1:53" x14ac:dyDescent="0.25">
      <c r="A338" s="2">
        <v>34730</v>
      </c>
      <c r="B338">
        <v>324</v>
      </c>
      <c r="D338" s="2">
        <v>27790</v>
      </c>
      <c r="E338">
        <v>40.299999999999997</v>
      </c>
      <c r="G338" s="2">
        <v>27790</v>
      </c>
      <c r="H338">
        <v>63.8</v>
      </c>
      <c r="J338" s="2">
        <v>31808</v>
      </c>
      <c r="K338">
        <v>1224</v>
      </c>
      <c r="M338" s="2">
        <v>32904</v>
      </c>
      <c r="N338">
        <v>8.4179999999999993</v>
      </c>
      <c r="P338" s="2">
        <v>32904</v>
      </c>
      <c r="Q338">
        <v>8.23</v>
      </c>
      <c r="S338" s="2">
        <v>31808</v>
      </c>
      <c r="T338">
        <v>2743.9</v>
      </c>
      <c r="V338" s="2">
        <v>24868</v>
      </c>
      <c r="W338">
        <v>66804</v>
      </c>
      <c r="Y338" s="2">
        <v>31808</v>
      </c>
      <c r="Z338">
        <v>5.0999999999999996</v>
      </c>
      <c r="AB338" s="2">
        <v>24868</v>
      </c>
      <c r="AC338">
        <v>3.09</v>
      </c>
      <c r="AE338" s="2">
        <v>28521</v>
      </c>
      <c r="AF338">
        <v>8.8000000000000007</v>
      </c>
      <c r="AH338" s="2">
        <v>28521</v>
      </c>
      <c r="AI338">
        <v>12.9</v>
      </c>
      <c r="AK338" s="2">
        <v>31808</v>
      </c>
      <c r="AL338">
        <v>1.4670000000000001</v>
      </c>
      <c r="AN338" s="2">
        <v>28521</v>
      </c>
      <c r="AO338">
        <v>7.93</v>
      </c>
      <c r="AQ338" s="2">
        <v>26695</v>
      </c>
      <c r="AR338">
        <v>169.29</v>
      </c>
      <c r="AT338" s="2">
        <v>31808</v>
      </c>
      <c r="AU338">
        <v>17.05</v>
      </c>
      <c r="AW338" s="2">
        <v>31078</v>
      </c>
      <c r="AX338">
        <v>4.8</v>
      </c>
      <c r="AZ338" s="2">
        <v>25203</v>
      </c>
      <c r="BA338">
        <v>0</v>
      </c>
    </row>
    <row r="339" spans="1:53" x14ac:dyDescent="0.25">
      <c r="A339" s="2">
        <v>34758</v>
      </c>
      <c r="B339">
        <v>336</v>
      </c>
      <c r="D339" s="2">
        <v>27819</v>
      </c>
      <c r="E339">
        <v>40.4</v>
      </c>
      <c r="G339" s="2">
        <v>27819</v>
      </c>
      <c r="H339">
        <v>68.7</v>
      </c>
      <c r="J339" s="2">
        <v>31836</v>
      </c>
      <c r="K339">
        <v>1282</v>
      </c>
      <c r="M339" s="2">
        <v>32932</v>
      </c>
      <c r="N339">
        <v>8.5150000000000006</v>
      </c>
      <c r="P339" s="2">
        <v>32932</v>
      </c>
      <c r="Q339">
        <v>8.24</v>
      </c>
      <c r="S339" s="2">
        <v>31836</v>
      </c>
      <c r="T339">
        <v>2747.5</v>
      </c>
      <c r="V339" s="2">
        <v>24897</v>
      </c>
      <c r="W339">
        <v>67215</v>
      </c>
      <c r="Y339" s="2">
        <v>31836</v>
      </c>
      <c r="Z339">
        <v>5.3</v>
      </c>
      <c r="AB339" s="2">
        <v>24897</v>
      </c>
      <c r="AC339">
        <v>4.6500000000000004</v>
      </c>
      <c r="AE339" s="2">
        <v>28549</v>
      </c>
      <c r="AF339">
        <v>9.8000000000000007</v>
      </c>
      <c r="AH339" s="2">
        <v>28549</v>
      </c>
      <c r="AI339">
        <v>12.5</v>
      </c>
      <c r="AK339" s="2">
        <v>31836</v>
      </c>
      <c r="AL339">
        <v>1.42</v>
      </c>
      <c r="AN339" s="2">
        <v>28549</v>
      </c>
      <c r="AO339">
        <v>8</v>
      </c>
      <c r="AQ339" s="2">
        <v>26723</v>
      </c>
      <c r="AR339">
        <v>171.6</v>
      </c>
      <c r="AT339" s="2">
        <v>31836</v>
      </c>
      <c r="AU339">
        <v>16.91</v>
      </c>
      <c r="AW339" s="2">
        <v>31106</v>
      </c>
      <c r="AX339">
        <v>4.8</v>
      </c>
      <c r="AZ339" s="2">
        <v>25234</v>
      </c>
      <c r="BA339">
        <v>0</v>
      </c>
    </row>
    <row r="340" spans="1:53" x14ac:dyDescent="0.25">
      <c r="A340" s="2">
        <v>34789</v>
      </c>
      <c r="B340">
        <v>335</v>
      </c>
      <c r="D340" s="2">
        <v>27850</v>
      </c>
      <c r="E340">
        <v>40.200000000000003</v>
      </c>
      <c r="G340" s="2">
        <v>27850</v>
      </c>
      <c r="H340">
        <v>61.6</v>
      </c>
      <c r="J340" s="2">
        <v>31867</v>
      </c>
      <c r="K340">
        <v>1205</v>
      </c>
      <c r="M340" s="2">
        <v>32962</v>
      </c>
      <c r="N340">
        <v>8.6280000000000001</v>
      </c>
      <c r="P340" s="2">
        <v>32963</v>
      </c>
      <c r="Q340">
        <v>8.2799999999999994</v>
      </c>
      <c r="S340" s="2">
        <v>31867</v>
      </c>
      <c r="T340">
        <v>2753.7</v>
      </c>
      <c r="V340" s="2">
        <v>24928</v>
      </c>
      <c r="W340">
        <v>67295</v>
      </c>
      <c r="Y340" s="2">
        <v>31867</v>
      </c>
      <c r="Z340">
        <v>5.0999999999999996</v>
      </c>
      <c r="AB340" s="2">
        <v>24928</v>
      </c>
      <c r="AC340">
        <v>5.57</v>
      </c>
      <c r="AE340" s="2">
        <v>28580</v>
      </c>
      <c r="AF340">
        <v>9.5</v>
      </c>
      <c r="AH340" s="2">
        <v>28580</v>
      </c>
      <c r="AI340">
        <v>12.4</v>
      </c>
      <c r="AK340" s="2">
        <v>31867</v>
      </c>
      <c r="AL340">
        <v>1.427</v>
      </c>
      <c r="AN340" s="2">
        <v>28580</v>
      </c>
      <c r="AO340">
        <v>8</v>
      </c>
      <c r="AQ340" s="2">
        <v>26754</v>
      </c>
      <c r="AR340">
        <v>173.91</v>
      </c>
      <c r="AT340" s="2">
        <v>31867</v>
      </c>
      <c r="AU340">
        <v>16.79</v>
      </c>
      <c r="AW340" s="2">
        <v>31137</v>
      </c>
      <c r="AX340">
        <v>4.8</v>
      </c>
      <c r="AZ340" s="2">
        <v>25262</v>
      </c>
      <c r="BA340">
        <v>0</v>
      </c>
    </row>
    <row r="341" spans="1:53" x14ac:dyDescent="0.25">
      <c r="A341" s="2">
        <v>34817</v>
      </c>
      <c r="B341">
        <v>365</v>
      </c>
      <c r="D341" s="2">
        <v>27880</v>
      </c>
      <c r="E341">
        <v>39.6</v>
      </c>
      <c r="G341" s="2">
        <v>27880</v>
      </c>
      <c r="H341">
        <v>65.2</v>
      </c>
      <c r="J341" s="2">
        <v>31897</v>
      </c>
      <c r="K341">
        <v>1181</v>
      </c>
      <c r="M341" s="2">
        <v>32993</v>
      </c>
      <c r="N341">
        <v>9.0220000000000002</v>
      </c>
      <c r="P341" s="2">
        <v>32993</v>
      </c>
      <c r="Q341">
        <v>8.26</v>
      </c>
      <c r="S341" s="2">
        <v>31897</v>
      </c>
      <c r="T341">
        <v>2767.7</v>
      </c>
      <c r="V341" s="2">
        <v>24958</v>
      </c>
      <c r="W341">
        <v>67556</v>
      </c>
      <c r="Y341" s="2">
        <v>31897</v>
      </c>
      <c r="Z341">
        <v>5.3</v>
      </c>
      <c r="AB341" s="2">
        <v>24958</v>
      </c>
      <c r="AC341">
        <v>4.74</v>
      </c>
      <c r="AE341" s="2">
        <v>28610</v>
      </c>
      <c r="AF341">
        <v>13.8</v>
      </c>
      <c r="AH341" s="2">
        <v>28610</v>
      </c>
      <c r="AI341">
        <v>12.3</v>
      </c>
      <c r="AK341" s="2">
        <v>31897</v>
      </c>
      <c r="AL341">
        <v>1.4359999999999999</v>
      </c>
      <c r="AN341" s="2">
        <v>28610</v>
      </c>
      <c r="AO341">
        <v>8</v>
      </c>
      <c r="AQ341" s="2">
        <v>26784</v>
      </c>
      <c r="AR341">
        <v>175.76</v>
      </c>
      <c r="AT341" s="2">
        <v>31897</v>
      </c>
      <c r="AU341">
        <v>16.87</v>
      </c>
      <c r="AW341" s="2">
        <v>31167</v>
      </c>
      <c r="AX341">
        <v>4.5999999999999996</v>
      </c>
      <c r="AZ341" s="2">
        <v>25293</v>
      </c>
      <c r="BA341">
        <v>0</v>
      </c>
    </row>
    <row r="342" spans="1:53" x14ac:dyDescent="0.25">
      <c r="A342" s="2">
        <v>34850</v>
      </c>
      <c r="B342">
        <v>374</v>
      </c>
      <c r="D342" s="2">
        <v>27911</v>
      </c>
      <c r="E342">
        <v>40.299999999999997</v>
      </c>
      <c r="G342" s="2">
        <v>27911</v>
      </c>
      <c r="H342">
        <v>62.3</v>
      </c>
      <c r="J342" s="2">
        <v>31928</v>
      </c>
      <c r="K342">
        <v>1141</v>
      </c>
      <c r="M342" s="2">
        <v>33024</v>
      </c>
      <c r="N342">
        <v>8.5990000000000002</v>
      </c>
      <c r="P342" s="2">
        <v>33024</v>
      </c>
      <c r="Q342">
        <v>8.18</v>
      </c>
      <c r="S342" s="2">
        <v>31928</v>
      </c>
      <c r="T342">
        <v>2772.9</v>
      </c>
      <c r="V342" s="2">
        <v>24989</v>
      </c>
      <c r="W342">
        <v>67652</v>
      </c>
      <c r="Y342" s="2">
        <v>31928</v>
      </c>
      <c r="Z342">
        <v>5.9</v>
      </c>
      <c r="AB342" s="2">
        <v>24989</v>
      </c>
      <c r="AC342">
        <v>6.84</v>
      </c>
      <c r="AE342" s="2">
        <v>28641</v>
      </c>
      <c r="AF342">
        <v>14</v>
      </c>
      <c r="AH342" s="2">
        <v>28641</v>
      </c>
      <c r="AI342">
        <v>12.1</v>
      </c>
      <c r="AK342" s="2">
        <v>31928</v>
      </c>
      <c r="AL342">
        <v>1.4450000000000001</v>
      </c>
      <c r="AN342" s="2">
        <v>28641</v>
      </c>
      <c r="AO342">
        <v>8.27</v>
      </c>
      <c r="AQ342" s="2">
        <v>26815</v>
      </c>
      <c r="AR342">
        <v>178.13</v>
      </c>
      <c r="AT342" s="2">
        <v>31928</v>
      </c>
      <c r="AU342">
        <v>16.78</v>
      </c>
      <c r="AW342" s="2">
        <v>31198</v>
      </c>
      <c r="AX342">
        <v>5.0999999999999996</v>
      </c>
      <c r="AZ342" s="2">
        <v>25323</v>
      </c>
      <c r="BA342">
        <v>0</v>
      </c>
    </row>
    <row r="343" spans="1:53" x14ac:dyDescent="0.25">
      <c r="A343" s="2">
        <v>34880</v>
      </c>
      <c r="B343">
        <v>355</v>
      </c>
      <c r="D343" s="2">
        <v>27941</v>
      </c>
      <c r="E343">
        <v>40.200000000000003</v>
      </c>
      <c r="G343" s="2">
        <v>27941</v>
      </c>
      <c r="H343">
        <v>60.6</v>
      </c>
      <c r="J343" s="2">
        <v>31958</v>
      </c>
      <c r="K343">
        <v>1092</v>
      </c>
      <c r="M343" s="2">
        <v>33053</v>
      </c>
      <c r="N343">
        <v>8.4120000000000008</v>
      </c>
      <c r="P343" s="2">
        <v>33054</v>
      </c>
      <c r="Q343">
        <v>8.2899999999999991</v>
      </c>
      <c r="S343" s="2">
        <v>31958</v>
      </c>
      <c r="T343">
        <v>2774.6</v>
      </c>
      <c r="V343" s="2">
        <v>25019</v>
      </c>
      <c r="W343">
        <v>67905</v>
      </c>
      <c r="Y343" s="2">
        <v>31958</v>
      </c>
      <c r="Z343">
        <v>5.7</v>
      </c>
      <c r="AB343" s="2">
        <v>25019</v>
      </c>
      <c r="AC343">
        <v>7.25</v>
      </c>
      <c r="AE343" s="2">
        <v>28671</v>
      </c>
      <c r="AF343">
        <v>14.6</v>
      </c>
      <c r="AH343" s="2">
        <v>28671</v>
      </c>
      <c r="AI343">
        <v>12.1</v>
      </c>
      <c r="AK343" s="2">
        <v>31958</v>
      </c>
      <c r="AL343">
        <v>1.4410000000000001</v>
      </c>
      <c r="AN343" s="2">
        <v>28671</v>
      </c>
      <c r="AO343">
        <v>8.6300000000000008</v>
      </c>
      <c r="AQ343" s="2">
        <v>26845</v>
      </c>
      <c r="AR343">
        <v>180.43</v>
      </c>
      <c r="AT343" s="2">
        <v>31958</v>
      </c>
      <c r="AU343">
        <v>16.84</v>
      </c>
      <c r="AW343" s="2">
        <v>31228</v>
      </c>
      <c r="AX343">
        <v>5.0999999999999996</v>
      </c>
      <c r="AZ343" s="2">
        <v>25354</v>
      </c>
      <c r="BA343">
        <v>0</v>
      </c>
    </row>
    <row r="344" spans="1:53" x14ac:dyDescent="0.25">
      <c r="A344" s="2">
        <v>34911</v>
      </c>
      <c r="B344">
        <v>351</v>
      </c>
      <c r="D344" s="2">
        <v>27972</v>
      </c>
      <c r="E344">
        <v>40.299999999999997</v>
      </c>
      <c r="G344" s="2">
        <v>27972</v>
      </c>
      <c r="H344">
        <v>58</v>
      </c>
      <c r="J344" s="2">
        <v>31989</v>
      </c>
      <c r="K344">
        <v>1137</v>
      </c>
      <c r="M344" s="2">
        <v>33085</v>
      </c>
      <c r="N344">
        <v>8.3409999999999993</v>
      </c>
      <c r="P344" s="2">
        <v>33085</v>
      </c>
      <c r="Q344">
        <v>8.15</v>
      </c>
      <c r="S344" s="2">
        <v>31989</v>
      </c>
      <c r="T344">
        <v>2779</v>
      </c>
      <c r="V344" s="2">
        <v>25050</v>
      </c>
      <c r="W344">
        <v>68126</v>
      </c>
      <c r="Y344" s="2">
        <v>31989</v>
      </c>
      <c r="Z344">
        <v>5.8</v>
      </c>
      <c r="AB344" s="2">
        <v>25050</v>
      </c>
      <c r="AC344">
        <v>7.33</v>
      </c>
      <c r="AE344" s="2">
        <v>28702</v>
      </c>
      <c r="AF344">
        <v>13.7</v>
      </c>
      <c r="AH344" s="2">
        <v>28702</v>
      </c>
      <c r="AI344">
        <v>12</v>
      </c>
      <c r="AK344" s="2">
        <v>31989</v>
      </c>
      <c r="AL344">
        <v>1.427</v>
      </c>
      <c r="AN344" s="2">
        <v>28702</v>
      </c>
      <c r="AO344">
        <v>9</v>
      </c>
      <c r="AQ344" s="2">
        <v>26876</v>
      </c>
      <c r="AR344">
        <v>182.32</v>
      </c>
      <c r="AT344" s="2">
        <v>31989</v>
      </c>
      <c r="AU344">
        <v>16.86</v>
      </c>
      <c r="AW344" s="2">
        <v>31259</v>
      </c>
      <c r="AX344">
        <v>5.5</v>
      </c>
      <c r="AZ344" s="2">
        <v>25384</v>
      </c>
      <c r="BA344">
        <v>0</v>
      </c>
    </row>
    <row r="345" spans="1:53" x14ac:dyDescent="0.25">
      <c r="A345" s="2">
        <v>34942</v>
      </c>
      <c r="B345">
        <v>359</v>
      </c>
      <c r="D345" s="2">
        <v>28003</v>
      </c>
      <c r="E345">
        <v>40.200000000000003</v>
      </c>
      <c r="G345" s="2">
        <v>28003</v>
      </c>
      <c r="H345">
        <v>57.7</v>
      </c>
      <c r="J345" s="2">
        <v>32020</v>
      </c>
      <c r="K345">
        <v>1120</v>
      </c>
      <c r="M345" s="2">
        <v>33116</v>
      </c>
      <c r="N345">
        <v>8.8460000000000001</v>
      </c>
      <c r="P345" s="2">
        <v>33116</v>
      </c>
      <c r="Q345">
        <v>8.1300000000000008</v>
      </c>
      <c r="S345" s="2">
        <v>32020</v>
      </c>
      <c r="T345">
        <v>2788.2</v>
      </c>
      <c r="V345" s="2">
        <v>25081</v>
      </c>
      <c r="W345">
        <v>68330</v>
      </c>
      <c r="Y345" s="2">
        <v>32020</v>
      </c>
      <c r="Z345">
        <v>6.4</v>
      </c>
      <c r="AB345" s="2">
        <v>25081</v>
      </c>
      <c r="AC345">
        <v>5.6</v>
      </c>
      <c r="AE345" s="2">
        <v>28733</v>
      </c>
      <c r="AF345">
        <v>15.3</v>
      </c>
      <c r="AH345" s="2">
        <v>28733</v>
      </c>
      <c r="AI345">
        <v>11.4</v>
      </c>
      <c r="AK345" s="2">
        <v>32020</v>
      </c>
      <c r="AL345">
        <v>1.431</v>
      </c>
      <c r="AN345" s="2">
        <v>28733</v>
      </c>
      <c r="AO345">
        <v>9.01</v>
      </c>
      <c r="AQ345" s="2">
        <v>26907</v>
      </c>
      <c r="AR345">
        <v>184.33</v>
      </c>
      <c r="AT345" s="2">
        <v>32020</v>
      </c>
      <c r="AU345">
        <v>16.829999999999998</v>
      </c>
      <c r="AW345" s="2">
        <v>31290</v>
      </c>
      <c r="AX345">
        <v>5.3</v>
      </c>
      <c r="AZ345" s="2">
        <v>25415</v>
      </c>
      <c r="BA345">
        <v>0</v>
      </c>
    </row>
    <row r="346" spans="1:53" x14ac:dyDescent="0.25">
      <c r="A346" s="2">
        <v>34971</v>
      </c>
      <c r="B346">
        <v>355</v>
      </c>
      <c r="D346" s="2">
        <v>28033</v>
      </c>
      <c r="E346">
        <v>40.200000000000003</v>
      </c>
      <c r="G346" s="2">
        <v>28033</v>
      </c>
      <c r="H346">
        <v>55.3</v>
      </c>
      <c r="J346" s="2">
        <v>32050</v>
      </c>
      <c r="K346">
        <v>1232</v>
      </c>
      <c r="M346" s="2">
        <v>33144</v>
      </c>
      <c r="N346">
        <v>8.7949999999999999</v>
      </c>
      <c r="P346" s="2">
        <v>33146</v>
      </c>
      <c r="Q346">
        <v>8.1999999999999993</v>
      </c>
      <c r="S346" s="2">
        <v>32050</v>
      </c>
      <c r="T346">
        <v>2799.5</v>
      </c>
      <c r="V346" s="2">
        <v>25111</v>
      </c>
      <c r="W346">
        <v>68484</v>
      </c>
      <c r="Y346" s="2">
        <v>32050</v>
      </c>
      <c r="Z346">
        <v>6.3</v>
      </c>
      <c r="AB346" s="2">
        <v>25111</v>
      </c>
      <c r="AC346">
        <v>6.18</v>
      </c>
      <c r="AE346" s="2">
        <v>28763</v>
      </c>
      <c r="AF346">
        <v>15</v>
      </c>
      <c r="AH346" s="2">
        <v>28763</v>
      </c>
      <c r="AI346">
        <v>11.4</v>
      </c>
      <c r="AK346" s="2">
        <v>32050</v>
      </c>
      <c r="AL346">
        <v>1.421</v>
      </c>
      <c r="AN346" s="2">
        <v>28763</v>
      </c>
      <c r="AO346">
        <v>9.41</v>
      </c>
      <c r="AQ346" s="2">
        <v>26937</v>
      </c>
      <c r="AR346">
        <v>185.35</v>
      </c>
      <c r="AT346" s="2">
        <v>32050</v>
      </c>
      <c r="AU346">
        <v>16.86</v>
      </c>
      <c r="AW346" s="2">
        <v>31320</v>
      </c>
      <c r="AX346">
        <v>4.9000000000000004</v>
      </c>
      <c r="AZ346" s="2">
        <v>25446</v>
      </c>
      <c r="BA346">
        <v>0</v>
      </c>
    </row>
    <row r="347" spans="1:53" x14ac:dyDescent="0.25">
      <c r="A347" s="2">
        <v>35003</v>
      </c>
      <c r="B347">
        <v>377</v>
      </c>
      <c r="D347" s="2">
        <v>28064</v>
      </c>
      <c r="E347">
        <v>40</v>
      </c>
      <c r="G347" s="2">
        <v>28064</v>
      </c>
      <c r="H347">
        <v>57</v>
      </c>
      <c r="J347" s="2">
        <v>32081</v>
      </c>
      <c r="K347">
        <v>1090</v>
      </c>
      <c r="M347" s="2">
        <v>33177</v>
      </c>
      <c r="N347">
        <v>8.6170000000000009</v>
      </c>
      <c r="P347" s="2">
        <v>33177</v>
      </c>
      <c r="Q347">
        <v>8.11</v>
      </c>
      <c r="S347" s="2">
        <v>32081</v>
      </c>
      <c r="T347">
        <v>2814.8</v>
      </c>
      <c r="V347" s="2">
        <v>25142</v>
      </c>
      <c r="W347">
        <v>68721</v>
      </c>
      <c r="Y347" s="2">
        <v>32081</v>
      </c>
      <c r="Z347">
        <v>7.1</v>
      </c>
      <c r="AB347" s="2">
        <v>25142</v>
      </c>
      <c r="AC347">
        <v>5.53</v>
      </c>
      <c r="AE347" s="2">
        <v>28794</v>
      </c>
      <c r="AF347">
        <v>15.7</v>
      </c>
      <c r="AH347" s="2">
        <v>28794</v>
      </c>
      <c r="AI347">
        <v>11.7</v>
      </c>
      <c r="AK347" s="2">
        <v>32081</v>
      </c>
      <c r="AL347">
        <v>1.4339999999999999</v>
      </c>
      <c r="AN347" s="2">
        <v>28794</v>
      </c>
      <c r="AO347">
        <v>9.94</v>
      </c>
      <c r="AQ347" s="2">
        <v>26968</v>
      </c>
      <c r="AR347">
        <v>187.48</v>
      </c>
      <c r="AT347" s="2">
        <v>32081</v>
      </c>
      <c r="AU347">
        <v>16.82</v>
      </c>
      <c r="AW347" s="2">
        <v>31351</v>
      </c>
      <c r="AX347">
        <v>5.2</v>
      </c>
      <c r="AZ347" s="2">
        <v>25476</v>
      </c>
      <c r="BA347">
        <v>0</v>
      </c>
    </row>
    <row r="348" spans="1:53" x14ac:dyDescent="0.25">
      <c r="A348" s="2">
        <v>35033</v>
      </c>
      <c r="B348">
        <v>379</v>
      </c>
      <c r="D348" s="2">
        <v>28094</v>
      </c>
      <c r="E348">
        <v>40.1</v>
      </c>
      <c r="G348" s="2">
        <v>28094</v>
      </c>
      <c r="H348">
        <v>55.7</v>
      </c>
      <c r="J348" s="2">
        <v>32111</v>
      </c>
      <c r="K348">
        <v>1112</v>
      </c>
      <c r="M348" s="2">
        <v>33207</v>
      </c>
      <c r="N348">
        <v>8.2520000000000007</v>
      </c>
      <c r="P348" s="2">
        <v>33207</v>
      </c>
      <c r="Q348">
        <v>7.8100000000000005</v>
      </c>
      <c r="S348" s="2">
        <v>32111</v>
      </c>
      <c r="T348">
        <v>2818.9</v>
      </c>
      <c r="V348" s="2">
        <v>25172</v>
      </c>
      <c r="W348">
        <v>68984</v>
      </c>
      <c r="Y348" s="2">
        <v>32111</v>
      </c>
      <c r="Z348">
        <v>7.3</v>
      </c>
      <c r="AB348" s="2">
        <v>25172</v>
      </c>
      <c r="AC348">
        <v>5.39</v>
      </c>
      <c r="AE348" s="2">
        <v>28824</v>
      </c>
      <c r="AF348">
        <v>15.5</v>
      </c>
      <c r="AH348" s="2">
        <v>28824</v>
      </c>
      <c r="AI348">
        <v>11.1</v>
      </c>
      <c r="AK348" s="2">
        <v>32111</v>
      </c>
      <c r="AL348">
        <v>1.4470000000000001</v>
      </c>
      <c r="AN348" s="2">
        <v>28824</v>
      </c>
      <c r="AO348">
        <v>10.94</v>
      </c>
      <c r="AQ348" s="2">
        <v>26998</v>
      </c>
      <c r="AR348">
        <v>189.31</v>
      </c>
      <c r="AT348" s="2">
        <v>32111</v>
      </c>
      <c r="AU348">
        <v>16.8</v>
      </c>
      <c r="AW348" s="2">
        <v>31381</v>
      </c>
      <c r="AX348">
        <v>5</v>
      </c>
      <c r="AZ348" s="2">
        <v>25507</v>
      </c>
      <c r="BA348">
        <v>0</v>
      </c>
    </row>
    <row r="349" spans="1:53" x14ac:dyDescent="0.25">
      <c r="A349" s="2">
        <v>35062</v>
      </c>
      <c r="B349">
        <v>359</v>
      </c>
      <c r="D349" s="2">
        <v>28125</v>
      </c>
      <c r="E349">
        <v>39.9</v>
      </c>
      <c r="G349" s="2">
        <v>28125</v>
      </c>
      <c r="H349">
        <v>58.9</v>
      </c>
      <c r="J349" s="2">
        <v>32142</v>
      </c>
      <c r="K349">
        <v>1034</v>
      </c>
      <c r="M349" s="2">
        <v>33238</v>
      </c>
      <c r="N349">
        <v>8.0670000000000002</v>
      </c>
      <c r="P349" s="2">
        <v>33238</v>
      </c>
      <c r="Q349">
        <v>7.31</v>
      </c>
      <c r="S349" s="2">
        <v>32142</v>
      </c>
      <c r="T349">
        <v>2826.4</v>
      </c>
      <c r="V349" s="2">
        <v>25203</v>
      </c>
      <c r="W349">
        <v>69248</v>
      </c>
      <c r="Y349" s="2">
        <v>32142</v>
      </c>
      <c r="Z349">
        <v>8.1</v>
      </c>
      <c r="AB349" s="2">
        <v>25203</v>
      </c>
      <c r="AC349">
        <v>4.59</v>
      </c>
      <c r="AE349" s="2">
        <v>28855</v>
      </c>
      <c r="AF349">
        <v>14.9</v>
      </c>
      <c r="AH349" s="2">
        <v>28855</v>
      </c>
      <c r="AI349">
        <v>10.6</v>
      </c>
      <c r="AK349" s="2">
        <v>32142</v>
      </c>
      <c r="AL349">
        <v>1.446</v>
      </c>
      <c r="AN349" s="2">
        <v>28855</v>
      </c>
      <c r="AO349">
        <v>11.55</v>
      </c>
      <c r="AQ349" s="2">
        <v>27029</v>
      </c>
      <c r="AR349">
        <v>190.09</v>
      </c>
      <c r="AT349" s="2">
        <v>32142</v>
      </c>
      <c r="AU349">
        <v>16.63</v>
      </c>
      <c r="AW349" s="2">
        <v>31412</v>
      </c>
      <c r="AX349">
        <v>5</v>
      </c>
      <c r="AZ349" s="2">
        <v>25537</v>
      </c>
      <c r="BA349">
        <v>0</v>
      </c>
    </row>
    <row r="350" spans="1:53" x14ac:dyDescent="0.25">
      <c r="A350" s="2">
        <v>35095</v>
      </c>
      <c r="B350">
        <v>387</v>
      </c>
      <c r="D350" s="2">
        <v>28156</v>
      </c>
      <c r="E350">
        <v>39.4</v>
      </c>
      <c r="G350" s="2">
        <v>28156</v>
      </c>
      <c r="H350">
        <v>57.2</v>
      </c>
      <c r="J350" s="2">
        <v>32173</v>
      </c>
      <c r="K350">
        <v>924</v>
      </c>
      <c r="M350" s="2">
        <v>33269</v>
      </c>
      <c r="N350">
        <v>8.0069999999999997</v>
      </c>
      <c r="P350" s="2">
        <v>33269</v>
      </c>
      <c r="Q350">
        <v>6.91</v>
      </c>
      <c r="S350" s="2">
        <v>32173</v>
      </c>
      <c r="T350">
        <v>2847.4</v>
      </c>
      <c r="V350" s="2">
        <v>25234</v>
      </c>
      <c r="W350">
        <v>69439</v>
      </c>
      <c r="Y350" s="2">
        <v>32173</v>
      </c>
      <c r="Z350">
        <v>8</v>
      </c>
      <c r="AB350" s="2">
        <v>25234</v>
      </c>
      <c r="AC350">
        <v>5.34</v>
      </c>
      <c r="AE350" s="2">
        <v>28886</v>
      </c>
      <c r="AF350">
        <v>17.8</v>
      </c>
      <c r="AH350" s="2">
        <v>28886</v>
      </c>
      <c r="AI350">
        <v>11.1</v>
      </c>
      <c r="AK350" s="2">
        <v>32173</v>
      </c>
      <c r="AL350">
        <v>1.4490000000000001</v>
      </c>
      <c r="AN350" s="2">
        <v>28886</v>
      </c>
      <c r="AO350">
        <v>11.75</v>
      </c>
      <c r="AQ350" s="2">
        <v>27060</v>
      </c>
      <c r="AR350">
        <v>191.31</v>
      </c>
      <c r="AT350" s="2">
        <v>32173</v>
      </c>
      <c r="AU350">
        <v>16.73</v>
      </c>
      <c r="AW350" s="2">
        <v>31443</v>
      </c>
      <c r="AX350">
        <v>5.0999999999999996</v>
      </c>
      <c r="AZ350" s="2">
        <v>25568</v>
      </c>
      <c r="BA350">
        <v>1</v>
      </c>
    </row>
    <row r="351" spans="1:53" x14ac:dyDescent="0.25">
      <c r="A351" s="2">
        <v>35124</v>
      </c>
      <c r="B351">
        <v>365</v>
      </c>
      <c r="D351" s="2">
        <v>28184</v>
      </c>
      <c r="E351">
        <v>40.200000000000003</v>
      </c>
      <c r="G351" s="2">
        <v>28184</v>
      </c>
      <c r="H351">
        <v>56.8</v>
      </c>
      <c r="J351" s="2">
        <v>32202</v>
      </c>
      <c r="K351">
        <v>1070</v>
      </c>
      <c r="M351" s="2">
        <v>33297</v>
      </c>
      <c r="N351">
        <v>8.0329999999999995</v>
      </c>
      <c r="P351" s="2">
        <v>33297</v>
      </c>
      <c r="Q351">
        <v>6.25</v>
      </c>
      <c r="S351" s="2">
        <v>32202</v>
      </c>
      <c r="T351">
        <v>2870.4</v>
      </c>
      <c r="V351" s="2">
        <v>25262</v>
      </c>
      <c r="W351">
        <v>69699</v>
      </c>
      <c r="Y351" s="2">
        <v>32202</v>
      </c>
      <c r="Z351">
        <v>7.8</v>
      </c>
      <c r="AB351" s="2">
        <v>25262</v>
      </c>
      <c r="AC351">
        <v>5.63</v>
      </c>
      <c r="AE351" s="2">
        <v>28914</v>
      </c>
      <c r="AF351">
        <v>15.3</v>
      </c>
      <c r="AH351" s="2">
        <v>28914</v>
      </c>
      <c r="AI351">
        <v>11.2</v>
      </c>
      <c r="AK351" s="2">
        <v>32202</v>
      </c>
      <c r="AL351">
        <v>1.44</v>
      </c>
      <c r="AN351" s="2">
        <v>28914</v>
      </c>
      <c r="AO351">
        <v>11.75</v>
      </c>
      <c r="AQ351" s="2">
        <v>27088</v>
      </c>
      <c r="AR351">
        <v>192.52</v>
      </c>
      <c r="AT351" s="2">
        <v>32202</v>
      </c>
      <c r="AU351">
        <v>16.739999999999998</v>
      </c>
      <c r="AW351" s="2">
        <v>31471</v>
      </c>
      <c r="AX351">
        <v>5.0999999999999996</v>
      </c>
      <c r="AZ351" s="2">
        <v>25599</v>
      </c>
      <c r="BA351">
        <v>1</v>
      </c>
    </row>
    <row r="352" spans="1:53" x14ac:dyDescent="0.25">
      <c r="A352" s="2">
        <v>35153</v>
      </c>
      <c r="B352">
        <v>393</v>
      </c>
      <c r="D352" s="2">
        <v>28215</v>
      </c>
      <c r="E352">
        <v>40.299999999999997</v>
      </c>
      <c r="G352" s="2">
        <v>28215</v>
      </c>
      <c r="H352">
        <v>63.5</v>
      </c>
      <c r="J352" s="2">
        <v>32233</v>
      </c>
      <c r="K352">
        <v>1177</v>
      </c>
      <c r="M352" s="2">
        <v>33326</v>
      </c>
      <c r="N352">
        <v>8.0609999999999999</v>
      </c>
      <c r="P352" s="2">
        <v>33328</v>
      </c>
      <c r="Q352">
        <v>6.12</v>
      </c>
      <c r="S352" s="2">
        <v>32233</v>
      </c>
      <c r="T352">
        <v>2890.7</v>
      </c>
      <c r="V352" s="2">
        <v>25293</v>
      </c>
      <c r="W352">
        <v>69905</v>
      </c>
      <c r="Y352" s="2">
        <v>32233</v>
      </c>
      <c r="Z352">
        <v>7.9</v>
      </c>
      <c r="AB352" s="2">
        <v>25293</v>
      </c>
      <c r="AC352">
        <v>6.13</v>
      </c>
      <c r="AE352" s="2">
        <v>28945</v>
      </c>
      <c r="AF352">
        <v>17.8</v>
      </c>
      <c r="AH352" s="2">
        <v>28945</v>
      </c>
      <c r="AI352">
        <v>11.7</v>
      </c>
      <c r="AK352" s="2">
        <v>32233</v>
      </c>
      <c r="AL352">
        <v>1.421</v>
      </c>
      <c r="AN352" s="2">
        <v>28945</v>
      </c>
      <c r="AO352">
        <v>11.75</v>
      </c>
      <c r="AQ352" s="2">
        <v>27119</v>
      </c>
      <c r="AR352">
        <v>193.36</v>
      </c>
      <c r="AT352" s="2">
        <v>32233</v>
      </c>
      <c r="AU352">
        <v>16.75</v>
      </c>
      <c r="AW352" s="2">
        <v>31502</v>
      </c>
      <c r="AX352">
        <v>5.7</v>
      </c>
      <c r="AZ352" s="2">
        <v>25627</v>
      </c>
      <c r="BA352">
        <v>1</v>
      </c>
    </row>
    <row r="353" spans="1:53" x14ac:dyDescent="0.25">
      <c r="A353" s="2">
        <v>35185</v>
      </c>
      <c r="B353">
        <v>343</v>
      </c>
      <c r="D353" s="2">
        <v>28245</v>
      </c>
      <c r="E353">
        <v>40.4</v>
      </c>
      <c r="G353" s="2">
        <v>28245</v>
      </c>
      <c r="H353">
        <v>60.3</v>
      </c>
      <c r="J353" s="2">
        <v>32263</v>
      </c>
      <c r="K353">
        <v>1072</v>
      </c>
      <c r="M353" s="2">
        <v>33358</v>
      </c>
      <c r="N353">
        <v>8.0129999999999999</v>
      </c>
      <c r="P353" s="2">
        <v>33358</v>
      </c>
      <c r="Q353">
        <v>5.91</v>
      </c>
      <c r="S353" s="2">
        <v>32263</v>
      </c>
      <c r="T353">
        <v>2910.7</v>
      </c>
      <c r="V353" s="2">
        <v>25323</v>
      </c>
      <c r="W353">
        <v>70072</v>
      </c>
      <c r="Y353" s="2">
        <v>32263</v>
      </c>
      <c r="Z353">
        <v>8.3000000000000007</v>
      </c>
      <c r="AB353" s="2">
        <v>25323</v>
      </c>
      <c r="AC353">
        <v>5.59</v>
      </c>
      <c r="AE353" s="2">
        <v>28975</v>
      </c>
      <c r="AF353">
        <v>11.3</v>
      </c>
      <c r="AH353" s="2">
        <v>28975</v>
      </c>
      <c r="AI353">
        <v>11</v>
      </c>
      <c r="AK353" s="2">
        <v>32263</v>
      </c>
      <c r="AL353">
        <v>1.4319999999999999</v>
      </c>
      <c r="AN353" s="2">
        <v>28975</v>
      </c>
      <c r="AO353">
        <v>11.75</v>
      </c>
      <c r="AQ353" s="2">
        <v>27149</v>
      </c>
      <c r="AR353">
        <v>194.6</v>
      </c>
      <c r="AT353" s="2">
        <v>32263</v>
      </c>
      <c r="AU353">
        <v>16.75</v>
      </c>
      <c r="AW353" s="2">
        <v>31532</v>
      </c>
      <c r="AX353">
        <v>5.6</v>
      </c>
      <c r="AZ353" s="2">
        <v>25658</v>
      </c>
      <c r="BA353">
        <v>1</v>
      </c>
    </row>
    <row r="354" spans="1:53" x14ac:dyDescent="0.25">
      <c r="A354" s="2">
        <v>35216</v>
      </c>
      <c r="B354">
        <v>340</v>
      </c>
      <c r="D354" s="2">
        <v>28276</v>
      </c>
      <c r="E354">
        <v>40.5</v>
      </c>
      <c r="G354" s="2">
        <v>28276</v>
      </c>
      <c r="H354">
        <v>64.5</v>
      </c>
      <c r="J354" s="2">
        <v>32294</v>
      </c>
      <c r="K354">
        <v>1020</v>
      </c>
      <c r="M354" s="2">
        <v>33389</v>
      </c>
      <c r="N354">
        <v>8.0589999999999993</v>
      </c>
      <c r="P354" s="2">
        <v>33389</v>
      </c>
      <c r="Q354">
        <v>5.78</v>
      </c>
      <c r="S354" s="2">
        <v>32294</v>
      </c>
      <c r="T354">
        <v>2926</v>
      </c>
      <c r="V354" s="2">
        <v>25354</v>
      </c>
      <c r="W354">
        <v>70328</v>
      </c>
      <c r="Y354" s="2">
        <v>32294</v>
      </c>
      <c r="Z354">
        <v>7.7</v>
      </c>
      <c r="AB354" s="2">
        <v>25354</v>
      </c>
      <c r="AC354">
        <v>4.0199999999999996</v>
      </c>
      <c r="AE354" s="2">
        <v>29006</v>
      </c>
      <c r="AF354">
        <v>14.5</v>
      </c>
      <c r="AH354" s="2">
        <v>29006</v>
      </c>
      <c r="AI354">
        <v>11.1</v>
      </c>
      <c r="AK354" s="2">
        <v>32294</v>
      </c>
      <c r="AL354">
        <v>1.43</v>
      </c>
      <c r="AN354" s="2">
        <v>29006</v>
      </c>
      <c r="AO354">
        <v>11.75</v>
      </c>
      <c r="AQ354" s="2">
        <v>27180</v>
      </c>
      <c r="AR354">
        <v>195.87</v>
      </c>
      <c r="AT354" s="2">
        <v>32294</v>
      </c>
      <c r="AU354">
        <v>16.79</v>
      </c>
      <c r="AW354" s="2">
        <v>31563</v>
      </c>
      <c r="AX354">
        <v>4.9000000000000004</v>
      </c>
      <c r="AZ354" s="2">
        <v>25688</v>
      </c>
      <c r="BA354">
        <v>1</v>
      </c>
    </row>
    <row r="355" spans="1:53" x14ac:dyDescent="0.25">
      <c r="A355" s="2">
        <v>35244</v>
      </c>
      <c r="B355">
        <v>337</v>
      </c>
      <c r="D355" s="2">
        <v>28306</v>
      </c>
      <c r="E355">
        <v>40.5</v>
      </c>
      <c r="G355" s="2">
        <v>28306</v>
      </c>
      <c r="H355">
        <v>58.1</v>
      </c>
      <c r="J355" s="2">
        <v>32324</v>
      </c>
      <c r="K355">
        <v>1106</v>
      </c>
      <c r="M355" s="2">
        <v>33417</v>
      </c>
      <c r="N355">
        <v>8.2270000000000003</v>
      </c>
      <c r="P355" s="2">
        <v>33419</v>
      </c>
      <c r="Q355">
        <v>5.9</v>
      </c>
      <c r="S355" s="2">
        <v>32324</v>
      </c>
      <c r="T355">
        <v>2938.4</v>
      </c>
      <c r="V355" s="2">
        <v>25384</v>
      </c>
      <c r="W355">
        <v>70636</v>
      </c>
      <c r="Y355" s="2">
        <v>32324</v>
      </c>
      <c r="Z355">
        <v>8.3000000000000007</v>
      </c>
      <c r="AB355" s="2">
        <v>25384</v>
      </c>
      <c r="AC355">
        <v>4.6500000000000004</v>
      </c>
      <c r="AE355" s="2">
        <v>29036</v>
      </c>
      <c r="AF355">
        <v>13</v>
      </c>
      <c r="AH355" s="2">
        <v>29036</v>
      </c>
      <c r="AI355">
        <v>10.4</v>
      </c>
      <c r="AK355" s="2">
        <v>32324</v>
      </c>
      <c r="AL355">
        <v>1.4259999999999999</v>
      </c>
      <c r="AN355" s="2">
        <v>29036</v>
      </c>
      <c r="AO355">
        <v>11.65</v>
      </c>
      <c r="AQ355" s="2">
        <v>27210</v>
      </c>
      <c r="AR355">
        <v>196.89</v>
      </c>
      <c r="AT355" s="2">
        <v>32324</v>
      </c>
      <c r="AU355">
        <v>16.739999999999998</v>
      </c>
      <c r="AW355" s="2">
        <v>31593</v>
      </c>
      <c r="AX355">
        <v>5.4</v>
      </c>
      <c r="AZ355" s="2">
        <v>25719</v>
      </c>
      <c r="BA355">
        <v>1</v>
      </c>
    </row>
    <row r="356" spans="1:53" x14ac:dyDescent="0.25">
      <c r="A356" s="2">
        <v>35277</v>
      </c>
      <c r="B356">
        <v>327</v>
      </c>
      <c r="D356" s="2">
        <v>28337</v>
      </c>
      <c r="E356">
        <v>40.4</v>
      </c>
      <c r="G356" s="2">
        <v>28337</v>
      </c>
      <c r="H356">
        <v>58.9</v>
      </c>
      <c r="J356" s="2">
        <v>32355</v>
      </c>
      <c r="K356">
        <v>1061</v>
      </c>
      <c r="M356" s="2">
        <v>33450</v>
      </c>
      <c r="N356">
        <v>8.1470000000000002</v>
      </c>
      <c r="P356" s="2">
        <v>33450</v>
      </c>
      <c r="Q356">
        <v>5.82</v>
      </c>
      <c r="S356" s="2">
        <v>32355</v>
      </c>
      <c r="T356">
        <v>2948.1</v>
      </c>
      <c r="V356" s="2">
        <v>25415</v>
      </c>
      <c r="W356">
        <v>70729</v>
      </c>
      <c r="Y356" s="2">
        <v>32355</v>
      </c>
      <c r="Z356">
        <v>8.6</v>
      </c>
      <c r="AB356" s="2">
        <v>25415</v>
      </c>
      <c r="AC356">
        <v>5.37</v>
      </c>
      <c r="AE356" s="2">
        <v>29067</v>
      </c>
      <c r="AF356">
        <v>15.2</v>
      </c>
      <c r="AH356" s="2">
        <v>29067</v>
      </c>
      <c r="AI356">
        <v>10.3</v>
      </c>
      <c r="AK356" s="2">
        <v>32355</v>
      </c>
      <c r="AL356">
        <v>1.4330000000000001</v>
      </c>
      <c r="AN356" s="2">
        <v>29067</v>
      </c>
      <c r="AO356">
        <v>11.54</v>
      </c>
      <c r="AQ356" s="2">
        <v>27241</v>
      </c>
      <c r="AR356">
        <v>198.29</v>
      </c>
      <c r="AT356" s="2">
        <v>32355</v>
      </c>
      <c r="AU356">
        <v>16.649999999999999</v>
      </c>
      <c r="AW356" s="2">
        <v>31624</v>
      </c>
      <c r="AX356">
        <v>4.7</v>
      </c>
      <c r="AZ356" s="2">
        <v>25749</v>
      </c>
      <c r="BA356">
        <v>1</v>
      </c>
    </row>
    <row r="357" spans="1:53" x14ac:dyDescent="0.25">
      <c r="A357" s="2">
        <v>35307</v>
      </c>
      <c r="B357">
        <v>329</v>
      </c>
      <c r="D357" s="2">
        <v>28368</v>
      </c>
      <c r="E357">
        <v>40.4</v>
      </c>
      <c r="G357" s="2">
        <v>28368</v>
      </c>
      <c r="H357">
        <v>58.8</v>
      </c>
      <c r="J357" s="2">
        <v>32386</v>
      </c>
      <c r="K357">
        <v>1109</v>
      </c>
      <c r="M357" s="2">
        <v>33480</v>
      </c>
      <c r="N357">
        <v>7.8159999999999998</v>
      </c>
      <c r="P357" s="2">
        <v>33481</v>
      </c>
      <c r="Q357">
        <v>5.66</v>
      </c>
      <c r="S357" s="2">
        <v>32386</v>
      </c>
      <c r="T357">
        <v>2953</v>
      </c>
      <c r="V357" s="2">
        <v>25446</v>
      </c>
      <c r="W357">
        <v>71008</v>
      </c>
      <c r="Y357" s="2">
        <v>32386</v>
      </c>
      <c r="Z357">
        <v>8.1999999999999993</v>
      </c>
      <c r="AB357" s="2">
        <v>25446</v>
      </c>
      <c r="AC357">
        <v>5.32</v>
      </c>
      <c r="AE357" s="2">
        <v>29098</v>
      </c>
      <c r="AF357">
        <v>14.3</v>
      </c>
      <c r="AH357" s="2">
        <v>29098</v>
      </c>
      <c r="AI357">
        <v>10.6</v>
      </c>
      <c r="AK357" s="2">
        <v>32386</v>
      </c>
      <c r="AL357">
        <v>1.44</v>
      </c>
      <c r="AN357" s="2">
        <v>29098</v>
      </c>
      <c r="AO357">
        <v>11.91</v>
      </c>
      <c r="AQ357" s="2">
        <v>27272</v>
      </c>
      <c r="AR357">
        <v>199.32</v>
      </c>
      <c r="AT357" s="2">
        <v>32386</v>
      </c>
      <c r="AU357">
        <v>16.68</v>
      </c>
      <c r="AW357" s="2">
        <v>31655</v>
      </c>
      <c r="AX357">
        <v>4.5999999999999996</v>
      </c>
      <c r="AZ357" s="2">
        <v>25780</v>
      </c>
      <c r="BA357">
        <v>1</v>
      </c>
    </row>
    <row r="358" spans="1:53" x14ac:dyDescent="0.25">
      <c r="A358" s="2">
        <v>35338</v>
      </c>
      <c r="B358">
        <v>348</v>
      </c>
      <c r="D358" s="2">
        <v>28398</v>
      </c>
      <c r="E358">
        <v>40.4</v>
      </c>
      <c r="G358" s="2">
        <v>28398</v>
      </c>
      <c r="H358">
        <v>57</v>
      </c>
      <c r="J358" s="2">
        <v>32416</v>
      </c>
      <c r="K358">
        <v>1044</v>
      </c>
      <c r="M358" s="2">
        <v>33511</v>
      </c>
      <c r="N358">
        <v>7.4450000000000003</v>
      </c>
      <c r="P358" s="2">
        <v>33511</v>
      </c>
      <c r="Q358">
        <v>5.45</v>
      </c>
      <c r="S358" s="2">
        <v>32416</v>
      </c>
      <c r="T358">
        <v>2957.9</v>
      </c>
      <c r="V358" s="2">
        <v>25476</v>
      </c>
      <c r="W358">
        <v>70914</v>
      </c>
      <c r="Y358" s="2">
        <v>32416</v>
      </c>
      <c r="Z358">
        <v>8.5</v>
      </c>
      <c r="AB358" s="2">
        <v>25476</v>
      </c>
      <c r="AC358">
        <v>4.9000000000000004</v>
      </c>
      <c r="AE358" s="2">
        <v>29128</v>
      </c>
      <c r="AF358">
        <v>14.6</v>
      </c>
      <c r="AH358" s="2">
        <v>29128</v>
      </c>
      <c r="AI358">
        <v>10.5</v>
      </c>
      <c r="AK358" s="2">
        <v>32416</v>
      </c>
      <c r="AL358">
        <v>1.4390000000000001</v>
      </c>
      <c r="AN358" s="2">
        <v>29128</v>
      </c>
      <c r="AO358">
        <v>12.9</v>
      </c>
      <c r="AQ358" s="2">
        <v>27302</v>
      </c>
      <c r="AR358">
        <v>199.62</v>
      </c>
      <c r="AT358" s="2">
        <v>32416</v>
      </c>
      <c r="AU358">
        <v>16.61</v>
      </c>
      <c r="AW358" s="2">
        <v>31685</v>
      </c>
      <c r="AX358">
        <v>4.3</v>
      </c>
      <c r="AZ358" s="2">
        <v>25811</v>
      </c>
      <c r="BA358">
        <v>1</v>
      </c>
    </row>
    <row r="359" spans="1:53" x14ac:dyDescent="0.25">
      <c r="A359" s="2">
        <v>35369</v>
      </c>
      <c r="B359">
        <v>352</v>
      </c>
      <c r="D359" s="2">
        <v>28429</v>
      </c>
      <c r="E359">
        <v>40.6</v>
      </c>
      <c r="G359" s="2">
        <v>28429</v>
      </c>
      <c r="H359">
        <v>57.1</v>
      </c>
      <c r="J359" s="2">
        <v>32447</v>
      </c>
      <c r="K359">
        <v>1139</v>
      </c>
      <c r="M359" s="2">
        <v>33542</v>
      </c>
      <c r="N359">
        <v>7.46</v>
      </c>
      <c r="P359" s="2">
        <v>33542</v>
      </c>
      <c r="Q359">
        <v>5.21</v>
      </c>
      <c r="S359" s="2">
        <v>32447</v>
      </c>
      <c r="T359">
        <v>2966.4</v>
      </c>
      <c r="V359" s="2">
        <v>25507</v>
      </c>
      <c r="W359">
        <v>71121</v>
      </c>
      <c r="Y359" s="2">
        <v>32447</v>
      </c>
      <c r="Z359">
        <v>8.4</v>
      </c>
      <c r="AB359" s="2">
        <v>25507</v>
      </c>
      <c r="AC359">
        <v>4.72</v>
      </c>
      <c r="AE359" s="2">
        <v>29159</v>
      </c>
      <c r="AF359">
        <v>13.5</v>
      </c>
      <c r="AH359" s="2">
        <v>29159</v>
      </c>
      <c r="AI359">
        <v>10.5</v>
      </c>
      <c r="AK359" s="2">
        <v>32447</v>
      </c>
      <c r="AL359">
        <v>1.429</v>
      </c>
      <c r="AN359" s="2">
        <v>29159</v>
      </c>
      <c r="AO359">
        <v>14.39</v>
      </c>
      <c r="AQ359" s="2">
        <v>27333</v>
      </c>
      <c r="AR359">
        <v>199.53</v>
      </c>
      <c r="AT359" s="2">
        <v>32447</v>
      </c>
      <c r="AU359">
        <v>16.53</v>
      </c>
      <c r="AW359" s="2">
        <v>31716</v>
      </c>
      <c r="AX359">
        <v>4.0999999999999996</v>
      </c>
      <c r="AZ359" s="2">
        <v>25841</v>
      </c>
      <c r="BA359">
        <v>1</v>
      </c>
    </row>
    <row r="360" spans="1:53" x14ac:dyDescent="0.25">
      <c r="A360" s="2">
        <v>35398</v>
      </c>
      <c r="B360">
        <v>332</v>
      </c>
      <c r="D360" s="2">
        <v>28459</v>
      </c>
      <c r="E360">
        <v>40.5</v>
      </c>
      <c r="G360" s="2">
        <v>28459</v>
      </c>
      <c r="H360">
        <v>59.2</v>
      </c>
      <c r="J360" s="2">
        <v>32477</v>
      </c>
      <c r="K360">
        <v>1141</v>
      </c>
      <c r="M360" s="2">
        <v>33571</v>
      </c>
      <c r="N360">
        <v>7.3760000000000003</v>
      </c>
      <c r="P360" s="2">
        <v>33572</v>
      </c>
      <c r="Q360">
        <v>4.8100000000000005</v>
      </c>
      <c r="S360" s="2">
        <v>32477</v>
      </c>
      <c r="T360">
        <v>2981.3</v>
      </c>
      <c r="V360" s="2">
        <v>25537</v>
      </c>
      <c r="W360">
        <v>71086</v>
      </c>
      <c r="Y360" s="2">
        <v>32477</v>
      </c>
      <c r="Z360">
        <v>8</v>
      </c>
      <c r="AB360" s="2">
        <v>25537</v>
      </c>
      <c r="AC360">
        <v>2.41</v>
      </c>
      <c r="AE360" s="2">
        <v>29189</v>
      </c>
      <c r="AF360">
        <v>13.1</v>
      </c>
      <c r="AH360" s="2">
        <v>29189</v>
      </c>
      <c r="AI360">
        <v>10.6</v>
      </c>
      <c r="AK360" s="2">
        <v>32477</v>
      </c>
      <c r="AL360">
        <v>1.4279999999999999</v>
      </c>
      <c r="AN360" s="2">
        <v>29189</v>
      </c>
      <c r="AO360">
        <v>15.55</v>
      </c>
      <c r="AQ360" s="2">
        <v>27363</v>
      </c>
      <c r="AR360">
        <v>199.25</v>
      </c>
      <c r="AT360" s="2">
        <v>32477</v>
      </c>
      <c r="AU360">
        <v>16.57</v>
      </c>
      <c r="AW360" s="2">
        <v>31746</v>
      </c>
      <c r="AX360">
        <v>4.2</v>
      </c>
      <c r="AZ360" s="2">
        <v>25872</v>
      </c>
      <c r="BA360">
        <v>1</v>
      </c>
    </row>
    <row r="361" spans="1:53" x14ac:dyDescent="0.25">
      <c r="A361" s="2">
        <v>35430</v>
      </c>
      <c r="B361">
        <v>357</v>
      </c>
      <c r="D361" s="2">
        <v>28490</v>
      </c>
      <c r="E361">
        <v>40.4</v>
      </c>
      <c r="G361" s="2">
        <v>28490</v>
      </c>
      <c r="H361">
        <v>60.7</v>
      </c>
      <c r="J361" s="2">
        <v>32508</v>
      </c>
      <c r="K361">
        <v>1131</v>
      </c>
      <c r="M361" s="2">
        <v>33603</v>
      </c>
      <c r="N361">
        <v>6.6989999999999998</v>
      </c>
      <c r="P361" s="2">
        <v>33603</v>
      </c>
      <c r="Q361">
        <v>4.43</v>
      </c>
      <c r="S361" s="2">
        <v>32508</v>
      </c>
      <c r="T361">
        <v>2989.3</v>
      </c>
      <c r="V361" s="2">
        <v>25568</v>
      </c>
      <c r="W361">
        <v>71241</v>
      </c>
      <c r="Y361" s="2">
        <v>32508</v>
      </c>
      <c r="Z361">
        <v>7.6</v>
      </c>
      <c r="AB361" s="2">
        <v>25568</v>
      </c>
      <c r="AC361">
        <v>1.81</v>
      </c>
      <c r="AE361" s="2">
        <v>29220</v>
      </c>
      <c r="AF361">
        <v>12.5</v>
      </c>
      <c r="AH361" s="2">
        <v>29220</v>
      </c>
      <c r="AI361">
        <v>10.8</v>
      </c>
      <c r="AK361" s="2">
        <v>32508</v>
      </c>
      <c r="AL361">
        <v>1.421</v>
      </c>
      <c r="AN361" s="2">
        <v>29220</v>
      </c>
      <c r="AO361">
        <v>15.3</v>
      </c>
      <c r="AQ361" s="2">
        <v>27394</v>
      </c>
      <c r="AR361">
        <v>198.92</v>
      </c>
      <c r="AT361" s="2">
        <v>32508</v>
      </c>
      <c r="AU361">
        <v>16.48</v>
      </c>
      <c r="AW361" s="2">
        <v>31777</v>
      </c>
      <c r="AX361">
        <v>3.5</v>
      </c>
      <c r="AZ361" s="2">
        <v>25902</v>
      </c>
      <c r="BA361">
        <v>1</v>
      </c>
    </row>
    <row r="362" spans="1:53" x14ac:dyDescent="0.25">
      <c r="A362" s="2">
        <v>35461</v>
      </c>
      <c r="B362">
        <v>333</v>
      </c>
      <c r="D362" s="2">
        <v>28521</v>
      </c>
      <c r="E362">
        <v>39.5</v>
      </c>
      <c r="G362" s="2">
        <v>28521</v>
      </c>
      <c r="H362">
        <v>60.6</v>
      </c>
      <c r="J362" s="2">
        <v>32539</v>
      </c>
      <c r="K362">
        <v>1149</v>
      </c>
      <c r="M362" s="2">
        <v>33634</v>
      </c>
      <c r="N362">
        <v>7.274</v>
      </c>
      <c r="P362" s="2">
        <v>33634</v>
      </c>
      <c r="Q362">
        <v>4.03</v>
      </c>
      <c r="S362" s="2">
        <v>32539</v>
      </c>
      <c r="T362">
        <v>2992.8</v>
      </c>
      <c r="V362" s="2">
        <v>25599</v>
      </c>
      <c r="W362">
        <v>71176</v>
      </c>
      <c r="Y362" s="2">
        <v>32539</v>
      </c>
      <c r="Z362">
        <v>8.9</v>
      </c>
      <c r="AB362" s="2">
        <v>25599</v>
      </c>
      <c r="AC362">
        <v>-0.68</v>
      </c>
      <c r="AE362" s="2">
        <v>29251</v>
      </c>
      <c r="AF362">
        <v>15.5</v>
      </c>
      <c r="AH362" s="2">
        <v>29251</v>
      </c>
      <c r="AI362">
        <v>10.4</v>
      </c>
      <c r="AK362" s="2">
        <v>32539</v>
      </c>
      <c r="AL362">
        <v>1.427</v>
      </c>
      <c r="AN362" s="2">
        <v>29251</v>
      </c>
      <c r="AO362">
        <v>15.25</v>
      </c>
      <c r="AQ362" s="2">
        <v>27425</v>
      </c>
      <c r="AR362">
        <v>199.06</v>
      </c>
      <c r="AT362" s="2">
        <v>32539</v>
      </c>
      <c r="AU362">
        <v>16.63</v>
      </c>
      <c r="AW362" s="2">
        <v>31808</v>
      </c>
      <c r="AX362">
        <v>3.8</v>
      </c>
      <c r="AZ362" s="2">
        <v>25933</v>
      </c>
      <c r="BA362">
        <v>0</v>
      </c>
    </row>
    <row r="363" spans="1:53" x14ac:dyDescent="0.25">
      <c r="A363" s="2">
        <v>35489</v>
      </c>
      <c r="B363">
        <v>321</v>
      </c>
      <c r="D363" s="2">
        <v>28549</v>
      </c>
      <c r="E363">
        <v>39.9</v>
      </c>
      <c r="G363" s="2">
        <v>28549</v>
      </c>
      <c r="H363">
        <v>56.2</v>
      </c>
      <c r="J363" s="2">
        <v>32567</v>
      </c>
      <c r="K363">
        <v>1002</v>
      </c>
      <c r="M363" s="2">
        <v>33662</v>
      </c>
      <c r="N363">
        <v>7.25</v>
      </c>
      <c r="P363" s="2">
        <v>33663</v>
      </c>
      <c r="Q363">
        <v>4.0599999999999996</v>
      </c>
      <c r="S363" s="2">
        <v>32567</v>
      </c>
      <c r="T363">
        <v>2993.3</v>
      </c>
      <c r="V363" s="2">
        <v>25627</v>
      </c>
      <c r="W363">
        <v>71305</v>
      </c>
      <c r="Y363" s="2">
        <v>32567</v>
      </c>
      <c r="Z363">
        <v>9</v>
      </c>
      <c r="AB363" s="2">
        <v>25627</v>
      </c>
      <c r="AC363">
        <v>-1.37</v>
      </c>
      <c r="AE363" s="2">
        <v>29280</v>
      </c>
      <c r="AF363">
        <v>15.5</v>
      </c>
      <c r="AH363" s="2">
        <v>29280</v>
      </c>
      <c r="AI363">
        <v>10.6</v>
      </c>
      <c r="AK363" s="2">
        <v>32567</v>
      </c>
      <c r="AL363">
        <v>1.4490000000000001</v>
      </c>
      <c r="AN363" s="2">
        <v>29280</v>
      </c>
      <c r="AO363">
        <v>15.63</v>
      </c>
      <c r="AQ363" s="2">
        <v>27453</v>
      </c>
      <c r="AR363">
        <v>199.51</v>
      </c>
      <c r="AT363" s="2">
        <v>32567</v>
      </c>
      <c r="AU363">
        <v>16.61</v>
      </c>
      <c r="AW363" s="2">
        <v>31836</v>
      </c>
      <c r="AX363">
        <v>3.8</v>
      </c>
      <c r="AZ363" s="2">
        <v>25964</v>
      </c>
      <c r="BA363">
        <v>0</v>
      </c>
    </row>
    <row r="364" spans="1:53" x14ac:dyDescent="0.25">
      <c r="A364" s="2">
        <v>35520</v>
      </c>
      <c r="B364">
        <v>325</v>
      </c>
      <c r="D364" s="2">
        <v>28580</v>
      </c>
      <c r="E364">
        <v>40.5</v>
      </c>
      <c r="G364" s="2">
        <v>28580</v>
      </c>
      <c r="H364">
        <v>56.6</v>
      </c>
      <c r="J364" s="2">
        <v>32598</v>
      </c>
      <c r="K364">
        <v>982</v>
      </c>
      <c r="M364" s="2">
        <v>33694</v>
      </c>
      <c r="N364">
        <v>7.5280000000000005</v>
      </c>
      <c r="P364" s="2">
        <v>33694</v>
      </c>
      <c r="Q364">
        <v>3.98</v>
      </c>
      <c r="S364" s="2">
        <v>32598</v>
      </c>
      <c r="T364">
        <v>3000.9</v>
      </c>
      <c r="V364" s="2">
        <v>25658</v>
      </c>
      <c r="W364">
        <v>71451</v>
      </c>
      <c r="Y364" s="2">
        <v>32598</v>
      </c>
      <c r="Z364">
        <v>9.3000000000000007</v>
      </c>
      <c r="AB364" s="2">
        <v>25658</v>
      </c>
      <c r="AC364">
        <v>-2.27</v>
      </c>
      <c r="AE364" s="2">
        <v>29311</v>
      </c>
      <c r="AF364">
        <v>9.6</v>
      </c>
      <c r="AH364" s="2">
        <v>29311</v>
      </c>
      <c r="AI364">
        <v>11</v>
      </c>
      <c r="AK364" s="2">
        <v>32598</v>
      </c>
      <c r="AL364">
        <v>1.4630000000000001</v>
      </c>
      <c r="AN364" s="2">
        <v>29311</v>
      </c>
      <c r="AO364">
        <v>18.309999999999999</v>
      </c>
      <c r="AQ364" s="2">
        <v>27484</v>
      </c>
      <c r="AR364">
        <v>199.11</v>
      </c>
      <c r="AT364" s="2">
        <v>32598</v>
      </c>
      <c r="AU364">
        <v>16.61</v>
      </c>
      <c r="AW364" s="2">
        <v>31867</v>
      </c>
      <c r="AX364">
        <v>3.6</v>
      </c>
      <c r="AZ364" s="2">
        <v>25992</v>
      </c>
      <c r="BA364">
        <v>0</v>
      </c>
    </row>
    <row r="365" spans="1:53" x14ac:dyDescent="0.25">
      <c r="A365" s="2">
        <v>35550</v>
      </c>
      <c r="B365">
        <v>337</v>
      </c>
      <c r="D365" s="2">
        <v>28610</v>
      </c>
      <c r="E365">
        <v>40.4</v>
      </c>
      <c r="G365" s="2">
        <v>28610</v>
      </c>
      <c r="H365">
        <v>60.2</v>
      </c>
      <c r="J365" s="2">
        <v>32628</v>
      </c>
      <c r="K365">
        <v>1030</v>
      </c>
      <c r="M365" s="2">
        <v>33724</v>
      </c>
      <c r="N365">
        <v>7.5830000000000002</v>
      </c>
      <c r="P365" s="2">
        <v>33724</v>
      </c>
      <c r="Q365">
        <v>3.73</v>
      </c>
      <c r="S365" s="2">
        <v>32628</v>
      </c>
      <c r="T365">
        <v>3007.2</v>
      </c>
      <c r="V365" s="2">
        <v>25688</v>
      </c>
      <c r="W365">
        <v>71348</v>
      </c>
      <c r="Y365" s="2">
        <v>32628</v>
      </c>
      <c r="Z365">
        <v>8.9</v>
      </c>
      <c r="AB365" s="2">
        <v>25688</v>
      </c>
      <c r="AC365">
        <v>-2.16</v>
      </c>
      <c r="AE365" s="2">
        <v>29341</v>
      </c>
      <c r="AF365">
        <v>9.3000000000000007</v>
      </c>
      <c r="AH365" s="2">
        <v>29341</v>
      </c>
      <c r="AI365">
        <v>11.4</v>
      </c>
      <c r="AK365" s="2">
        <v>32628</v>
      </c>
      <c r="AL365">
        <v>1.452</v>
      </c>
      <c r="AN365" s="2">
        <v>29341</v>
      </c>
      <c r="AO365">
        <v>19.77</v>
      </c>
      <c r="AQ365" s="2">
        <v>27514</v>
      </c>
      <c r="AR365">
        <v>198.74</v>
      </c>
      <c r="AT365" s="2">
        <v>32628</v>
      </c>
      <c r="AU365">
        <v>16.670000000000002</v>
      </c>
      <c r="AW365" s="2">
        <v>31897</v>
      </c>
      <c r="AX365">
        <v>4</v>
      </c>
      <c r="AZ365" s="2">
        <v>26023</v>
      </c>
      <c r="BA365">
        <v>0</v>
      </c>
    </row>
    <row r="366" spans="1:53" x14ac:dyDescent="0.25">
      <c r="A366" s="2">
        <v>35580</v>
      </c>
      <c r="B366">
        <v>321</v>
      </c>
      <c r="D366" s="2">
        <v>28641</v>
      </c>
      <c r="E366">
        <v>40.4</v>
      </c>
      <c r="G366" s="2">
        <v>28641</v>
      </c>
      <c r="H366">
        <v>63.9</v>
      </c>
      <c r="J366" s="2">
        <v>32659</v>
      </c>
      <c r="K366">
        <v>989</v>
      </c>
      <c r="M366" s="2">
        <v>33753</v>
      </c>
      <c r="N366">
        <v>7.3179999999999996</v>
      </c>
      <c r="P366" s="2">
        <v>33755</v>
      </c>
      <c r="Q366">
        <v>3.82</v>
      </c>
      <c r="S366" s="2">
        <v>32659</v>
      </c>
      <c r="T366">
        <v>3012.9</v>
      </c>
      <c r="V366" s="2">
        <v>25719</v>
      </c>
      <c r="W366">
        <v>71124</v>
      </c>
      <c r="Y366" s="2">
        <v>32659</v>
      </c>
      <c r="Z366">
        <v>8.4</v>
      </c>
      <c r="AB366" s="2">
        <v>25719</v>
      </c>
      <c r="AC366">
        <v>-1.9</v>
      </c>
      <c r="AE366" s="2">
        <v>29372</v>
      </c>
      <c r="AF366">
        <v>4.9000000000000004</v>
      </c>
      <c r="AH366" s="2">
        <v>29372</v>
      </c>
      <c r="AI366">
        <v>10.9</v>
      </c>
      <c r="AK366" s="2">
        <v>32659</v>
      </c>
      <c r="AL366">
        <v>1.4670000000000001</v>
      </c>
      <c r="AN366" s="2">
        <v>29372</v>
      </c>
      <c r="AO366">
        <v>16.57</v>
      </c>
      <c r="AQ366" s="2">
        <v>27545</v>
      </c>
      <c r="AR366">
        <v>198.74</v>
      </c>
      <c r="AT366" s="2">
        <v>32659</v>
      </c>
      <c r="AU366">
        <v>16.78</v>
      </c>
      <c r="AW366" s="2">
        <v>31928</v>
      </c>
      <c r="AX366">
        <v>4.0999999999999996</v>
      </c>
      <c r="AZ366" s="2">
        <v>26053</v>
      </c>
      <c r="BA366">
        <v>0</v>
      </c>
    </row>
    <row r="367" spans="1:53" x14ac:dyDescent="0.25">
      <c r="A367" s="2">
        <v>35611</v>
      </c>
      <c r="B367">
        <v>322</v>
      </c>
      <c r="D367" s="2">
        <v>28671</v>
      </c>
      <c r="E367">
        <v>40.6</v>
      </c>
      <c r="G367" s="2">
        <v>28671</v>
      </c>
      <c r="H367">
        <v>63.6</v>
      </c>
      <c r="J367" s="2">
        <v>32689</v>
      </c>
      <c r="K367">
        <v>973</v>
      </c>
      <c r="M367" s="2">
        <v>33785</v>
      </c>
      <c r="N367">
        <v>7.1210000000000004</v>
      </c>
      <c r="P367" s="2">
        <v>33785</v>
      </c>
      <c r="Q367">
        <v>3.76</v>
      </c>
      <c r="S367" s="2">
        <v>32689</v>
      </c>
      <c r="T367">
        <v>3029.3</v>
      </c>
      <c r="V367" s="2">
        <v>25749</v>
      </c>
      <c r="W367">
        <v>71029</v>
      </c>
      <c r="Y367" s="2">
        <v>32689</v>
      </c>
      <c r="Z367">
        <v>8.1</v>
      </c>
      <c r="AB367" s="2">
        <v>25749</v>
      </c>
      <c r="AC367">
        <v>-3.16</v>
      </c>
      <c r="AE367" s="2">
        <v>29402</v>
      </c>
      <c r="AF367">
        <v>5.3</v>
      </c>
      <c r="AH367" s="2">
        <v>29402</v>
      </c>
      <c r="AI367">
        <v>11.3</v>
      </c>
      <c r="AK367" s="2">
        <v>32689</v>
      </c>
      <c r="AL367">
        <v>1.478</v>
      </c>
      <c r="AN367" s="2">
        <v>29402</v>
      </c>
      <c r="AO367">
        <v>12.63</v>
      </c>
      <c r="AQ367" s="2">
        <v>27575</v>
      </c>
      <c r="AR367">
        <v>196.04</v>
      </c>
      <c r="AT367" s="2">
        <v>32689</v>
      </c>
      <c r="AU367">
        <v>16.78</v>
      </c>
      <c r="AW367" s="2">
        <v>31958</v>
      </c>
      <c r="AX367">
        <v>4.3</v>
      </c>
      <c r="AZ367" s="2">
        <v>26084</v>
      </c>
      <c r="BA367">
        <v>0</v>
      </c>
    </row>
    <row r="368" spans="1:53" x14ac:dyDescent="0.25">
      <c r="A368" s="2">
        <v>35642</v>
      </c>
      <c r="B368">
        <v>306</v>
      </c>
      <c r="D368" s="2">
        <v>28702</v>
      </c>
      <c r="E368">
        <v>40.6</v>
      </c>
      <c r="G368" s="2">
        <v>28702</v>
      </c>
      <c r="H368">
        <v>64.7</v>
      </c>
      <c r="J368" s="2">
        <v>32720</v>
      </c>
      <c r="K368">
        <v>1027</v>
      </c>
      <c r="M368" s="2">
        <v>33816</v>
      </c>
      <c r="N368">
        <v>6.7089999999999996</v>
      </c>
      <c r="P368" s="2">
        <v>33816</v>
      </c>
      <c r="Q368">
        <v>3.25</v>
      </c>
      <c r="S368" s="2">
        <v>32720</v>
      </c>
      <c r="T368">
        <v>3053.8</v>
      </c>
      <c r="V368" s="2">
        <v>25780</v>
      </c>
      <c r="W368">
        <v>71053</v>
      </c>
      <c r="Y368" s="2">
        <v>32720</v>
      </c>
      <c r="Z368">
        <v>7.7</v>
      </c>
      <c r="AB368" s="2">
        <v>25780</v>
      </c>
      <c r="AC368">
        <v>-3.44</v>
      </c>
      <c r="AE368" s="2">
        <v>29433</v>
      </c>
      <c r="AF368">
        <v>6.3</v>
      </c>
      <c r="AH368" s="2">
        <v>29433</v>
      </c>
      <c r="AI368">
        <v>11.8</v>
      </c>
      <c r="AK368" s="2">
        <v>32720</v>
      </c>
      <c r="AL368">
        <v>1.4990000000000001</v>
      </c>
      <c r="AN368" s="2">
        <v>29433</v>
      </c>
      <c r="AO368">
        <v>11.48</v>
      </c>
      <c r="AQ368" s="2">
        <v>27606</v>
      </c>
      <c r="AR368">
        <v>197.58</v>
      </c>
      <c r="AT368" s="2">
        <v>32720</v>
      </c>
      <c r="AU368">
        <v>16.75</v>
      </c>
      <c r="AW368" s="2">
        <v>31989</v>
      </c>
      <c r="AX368">
        <v>4.0999999999999996</v>
      </c>
      <c r="AZ368" s="2">
        <v>26114</v>
      </c>
      <c r="BA368">
        <v>0</v>
      </c>
    </row>
    <row r="369" spans="1:53" x14ac:dyDescent="0.25">
      <c r="A369" s="2">
        <v>35671</v>
      </c>
      <c r="B369">
        <v>332</v>
      </c>
      <c r="D369" s="2">
        <v>28733</v>
      </c>
      <c r="E369">
        <v>40.5</v>
      </c>
      <c r="G369" s="2">
        <v>28733</v>
      </c>
      <c r="H369">
        <v>61.3</v>
      </c>
      <c r="J369" s="2">
        <v>32751</v>
      </c>
      <c r="K369">
        <v>1000</v>
      </c>
      <c r="M369" s="2">
        <v>33847</v>
      </c>
      <c r="N369">
        <v>6.6040000000000001</v>
      </c>
      <c r="P369" s="2">
        <v>33847</v>
      </c>
      <c r="Q369">
        <v>3.3</v>
      </c>
      <c r="S369" s="2">
        <v>32751</v>
      </c>
      <c r="T369">
        <v>3075.9</v>
      </c>
      <c r="V369" s="2">
        <v>25811</v>
      </c>
      <c r="W369">
        <v>70937</v>
      </c>
      <c r="Y369" s="2">
        <v>32751</v>
      </c>
      <c r="Z369">
        <v>7.4</v>
      </c>
      <c r="AB369" s="2">
        <v>25811</v>
      </c>
      <c r="AC369">
        <v>-3.83</v>
      </c>
      <c r="AE369" s="2">
        <v>29464</v>
      </c>
      <c r="AF369">
        <v>7.4</v>
      </c>
      <c r="AH369" s="2">
        <v>29464</v>
      </c>
      <c r="AI369">
        <v>12.4</v>
      </c>
      <c r="AK369" s="2">
        <v>32751</v>
      </c>
      <c r="AL369">
        <v>1.4630000000000001</v>
      </c>
      <c r="AN369" s="2">
        <v>29464</v>
      </c>
      <c r="AO369">
        <v>11.12</v>
      </c>
      <c r="AQ369" s="2">
        <v>27637</v>
      </c>
      <c r="AR369">
        <v>198.21</v>
      </c>
      <c r="AT369" s="2">
        <v>32751</v>
      </c>
      <c r="AU369">
        <v>16.77</v>
      </c>
      <c r="AW369" s="2">
        <v>32020</v>
      </c>
      <c r="AX369">
        <v>4.4000000000000004</v>
      </c>
      <c r="AZ369" s="2">
        <v>26145</v>
      </c>
      <c r="BA369">
        <v>0</v>
      </c>
    </row>
    <row r="370" spans="1:53" x14ac:dyDescent="0.25">
      <c r="A370" s="2">
        <v>35703</v>
      </c>
      <c r="B370">
        <v>317</v>
      </c>
      <c r="D370" s="2">
        <v>28763</v>
      </c>
      <c r="E370">
        <v>40.5</v>
      </c>
      <c r="G370" s="2">
        <v>28763</v>
      </c>
      <c r="H370">
        <v>61.3</v>
      </c>
      <c r="J370" s="2">
        <v>32781</v>
      </c>
      <c r="K370">
        <v>966</v>
      </c>
      <c r="M370" s="2">
        <v>33877</v>
      </c>
      <c r="N370">
        <v>6.3540000000000001</v>
      </c>
      <c r="P370" s="2">
        <v>33877</v>
      </c>
      <c r="Q370">
        <v>3.22</v>
      </c>
      <c r="S370" s="2">
        <v>32781</v>
      </c>
      <c r="T370">
        <v>3094.1</v>
      </c>
      <c r="V370" s="2">
        <v>25841</v>
      </c>
      <c r="W370">
        <v>70944</v>
      </c>
      <c r="Y370" s="2">
        <v>32781</v>
      </c>
      <c r="Z370">
        <v>7.2</v>
      </c>
      <c r="AB370" s="2">
        <v>25841</v>
      </c>
      <c r="AC370">
        <v>-4.47</v>
      </c>
      <c r="AE370" s="2">
        <v>29494</v>
      </c>
      <c r="AF370">
        <v>9.4</v>
      </c>
      <c r="AH370" s="2">
        <v>29494</v>
      </c>
      <c r="AI370">
        <v>12.9</v>
      </c>
      <c r="AK370" s="2">
        <v>32781</v>
      </c>
      <c r="AL370">
        <v>1.472</v>
      </c>
      <c r="AN370" s="2">
        <v>29494</v>
      </c>
      <c r="AO370">
        <v>12.23</v>
      </c>
      <c r="AQ370" s="2">
        <v>27667</v>
      </c>
      <c r="AR370">
        <v>199.43</v>
      </c>
      <c r="AT370" s="2">
        <v>32781</v>
      </c>
      <c r="AU370">
        <v>16.75</v>
      </c>
      <c r="AW370" s="2">
        <v>32050</v>
      </c>
      <c r="AX370">
        <v>4.8</v>
      </c>
      <c r="AZ370" s="2">
        <v>26176</v>
      </c>
      <c r="BA370">
        <v>0</v>
      </c>
    </row>
    <row r="371" spans="1:53" x14ac:dyDescent="0.25">
      <c r="A371" s="2">
        <v>35734</v>
      </c>
      <c r="B371">
        <v>313</v>
      </c>
      <c r="D371" s="2">
        <v>28794</v>
      </c>
      <c r="E371">
        <v>40.5</v>
      </c>
      <c r="G371" s="2">
        <v>28794</v>
      </c>
      <c r="H371">
        <v>58.8</v>
      </c>
      <c r="J371" s="2">
        <v>32812</v>
      </c>
      <c r="K371">
        <v>1025</v>
      </c>
      <c r="M371" s="2">
        <v>33907</v>
      </c>
      <c r="N371">
        <v>6.7889999999999997</v>
      </c>
      <c r="P371" s="2">
        <v>33908</v>
      </c>
      <c r="Q371">
        <v>3.1</v>
      </c>
      <c r="S371" s="2">
        <v>32812</v>
      </c>
      <c r="T371">
        <v>3115.7</v>
      </c>
      <c r="V371" s="2">
        <v>25872</v>
      </c>
      <c r="W371">
        <v>70521</v>
      </c>
      <c r="Y371" s="2">
        <v>32812</v>
      </c>
      <c r="Z371">
        <v>7.2</v>
      </c>
      <c r="AB371" s="2">
        <v>25872</v>
      </c>
      <c r="AC371">
        <v>-6.41</v>
      </c>
      <c r="AE371" s="2">
        <v>29525</v>
      </c>
      <c r="AF371">
        <v>11.8</v>
      </c>
      <c r="AH371" s="2">
        <v>29525</v>
      </c>
      <c r="AI371">
        <v>13.1</v>
      </c>
      <c r="AK371" s="2">
        <v>32812</v>
      </c>
      <c r="AL371">
        <v>1.4910000000000001</v>
      </c>
      <c r="AN371" s="2">
        <v>29525</v>
      </c>
      <c r="AO371">
        <v>13.79</v>
      </c>
      <c r="AQ371" s="2">
        <v>27698</v>
      </c>
      <c r="AR371">
        <v>200.43</v>
      </c>
      <c r="AT371" s="2">
        <v>32812</v>
      </c>
      <c r="AU371">
        <v>16.690000000000001</v>
      </c>
      <c r="AW371" s="2">
        <v>32081</v>
      </c>
      <c r="AX371">
        <v>4.4000000000000004</v>
      </c>
      <c r="AZ371" s="2">
        <v>26206</v>
      </c>
      <c r="BA371">
        <v>0</v>
      </c>
    </row>
    <row r="372" spans="1:53" x14ac:dyDescent="0.25">
      <c r="A372" s="2">
        <v>35762</v>
      </c>
      <c r="B372">
        <v>318</v>
      </c>
      <c r="D372" s="2">
        <v>28824</v>
      </c>
      <c r="E372">
        <v>40.6</v>
      </c>
      <c r="G372" s="2">
        <v>28824</v>
      </c>
      <c r="H372">
        <v>61.9</v>
      </c>
      <c r="J372" s="2">
        <v>32842</v>
      </c>
      <c r="K372">
        <v>1023</v>
      </c>
      <c r="M372" s="2">
        <v>33938</v>
      </c>
      <c r="N372">
        <v>6.9370000000000003</v>
      </c>
      <c r="P372" s="2">
        <v>33938</v>
      </c>
      <c r="Q372">
        <v>3.09</v>
      </c>
      <c r="S372" s="2">
        <v>32842</v>
      </c>
      <c r="T372">
        <v>3134.7</v>
      </c>
      <c r="V372" s="2">
        <v>25902</v>
      </c>
      <c r="W372">
        <v>70409</v>
      </c>
      <c r="Y372" s="2">
        <v>32842</v>
      </c>
      <c r="Z372">
        <v>7.3</v>
      </c>
      <c r="AB372" s="2">
        <v>25902</v>
      </c>
      <c r="AC372">
        <v>-6.09</v>
      </c>
      <c r="AE372" s="2">
        <v>29555</v>
      </c>
      <c r="AF372">
        <v>11.5</v>
      </c>
      <c r="AH372" s="2">
        <v>29555</v>
      </c>
      <c r="AI372">
        <v>13.6</v>
      </c>
      <c r="AK372" s="2">
        <v>32842</v>
      </c>
      <c r="AL372">
        <v>1.486</v>
      </c>
      <c r="AN372" s="2">
        <v>29555</v>
      </c>
      <c r="AO372">
        <v>16.059999999999999</v>
      </c>
      <c r="AQ372" s="2">
        <v>27728</v>
      </c>
      <c r="AR372">
        <v>201.49</v>
      </c>
      <c r="AT372" s="2">
        <v>32842</v>
      </c>
      <c r="AU372">
        <v>16.73</v>
      </c>
      <c r="AW372" s="2">
        <v>32111</v>
      </c>
      <c r="AX372">
        <v>4.4000000000000004</v>
      </c>
      <c r="AZ372" s="2">
        <v>26237</v>
      </c>
      <c r="BA372">
        <v>0</v>
      </c>
    </row>
    <row r="373" spans="1:53" x14ac:dyDescent="0.25">
      <c r="A373" s="2">
        <v>35795</v>
      </c>
      <c r="B373">
        <v>303</v>
      </c>
      <c r="D373" s="2">
        <v>28855</v>
      </c>
      <c r="E373">
        <v>40.5</v>
      </c>
      <c r="G373" s="2">
        <v>28855</v>
      </c>
      <c r="H373">
        <v>59.9</v>
      </c>
      <c r="J373" s="2">
        <v>32873</v>
      </c>
      <c r="K373">
        <v>909</v>
      </c>
      <c r="M373" s="2">
        <v>33969</v>
      </c>
      <c r="N373">
        <v>6.6859999999999999</v>
      </c>
      <c r="P373" s="2">
        <v>33969</v>
      </c>
      <c r="Q373">
        <v>2.92</v>
      </c>
      <c r="S373" s="2">
        <v>32873</v>
      </c>
      <c r="T373">
        <v>3154</v>
      </c>
      <c r="V373" s="2">
        <v>25933</v>
      </c>
      <c r="W373">
        <v>70792</v>
      </c>
      <c r="Y373" s="2">
        <v>32873</v>
      </c>
      <c r="Z373">
        <v>6.8</v>
      </c>
      <c r="AB373" s="2">
        <v>25933</v>
      </c>
      <c r="AC373">
        <v>-3.68</v>
      </c>
      <c r="AE373" s="2">
        <v>29586</v>
      </c>
      <c r="AF373">
        <v>11.7</v>
      </c>
      <c r="AH373" s="2">
        <v>29586</v>
      </c>
      <c r="AI373">
        <v>13.7</v>
      </c>
      <c r="AK373" s="2">
        <v>32873</v>
      </c>
      <c r="AL373">
        <v>1.48</v>
      </c>
      <c r="AN373" s="2">
        <v>29586</v>
      </c>
      <c r="AO373">
        <v>20.350000000000001</v>
      </c>
      <c r="AQ373" s="2">
        <v>27759</v>
      </c>
      <c r="AR373">
        <v>204</v>
      </c>
      <c r="AT373" s="2">
        <v>32873</v>
      </c>
      <c r="AU373">
        <v>16.760000000000002</v>
      </c>
      <c r="AW373" s="2">
        <v>32142</v>
      </c>
      <c r="AX373">
        <v>4.4000000000000004</v>
      </c>
      <c r="AZ373" s="2">
        <v>26267</v>
      </c>
      <c r="BA373">
        <v>0</v>
      </c>
    </row>
    <row r="374" spans="1:53" x14ac:dyDescent="0.25">
      <c r="A374" s="2">
        <v>35825</v>
      </c>
      <c r="B374">
        <v>315</v>
      </c>
      <c r="D374" s="2">
        <v>28886</v>
      </c>
      <c r="E374">
        <v>40.4</v>
      </c>
      <c r="G374" s="2">
        <v>28886</v>
      </c>
      <c r="H374">
        <v>57.3</v>
      </c>
      <c r="J374" s="2">
        <v>32904</v>
      </c>
      <c r="K374">
        <v>1100</v>
      </c>
      <c r="M374" s="2">
        <v>33998</v>
      </c>
      <c r="N374">
        <v>6.359</v>
      </c>
      <c r="P374" s="2">
        <v>34000</v>
      </c>
      <c r="Q374">
        <v>3.02</v>
      </c>
      <c r="S374" s="2">
        <v>32904</v>
      </c>
      <c r="T374">
        <v>3168.1</v>
      </c>
      <c r="V374" s="2">
        <v>25964</v>
      </c>
      <c r="W374">
        <v>70865</v>
      </c>
      <c r="Y374" s="2">
        <v>32904</v>
      </c>
      <c r="Z374">
        <v>6.3</v>
      </c>
      <c r="AB374" s="2">
        <v>25964</v>
      </c>
      <c r="AC374">
        <v>-1.1000000000000001</v>
      </c>
      <c r="AE374" s="2">
        <v>29617</v>
      </c>
      <c r="AF374">
        <v>10.8</v>
      </c>
      <c r="AH374" s="2">
        <v>29617</v>
      </c>
      <c r="AI374">
        <v>14.3</v>
      </c>
      <c r="AK374" s="2">
        <v>32904</v>
      </c>
      <c r="AL374">
        <v>1.4870000000000001</v>
      </c>
      <c r="AN374" s="2">
        <v>29617</v>
      </c>
      <c r="AO374">
        <v>20.16</v>
      </c>
      <c r="AQ374" s="2">
        <v>27790</v>
      </c>
      <c r="AR374">
        <v>205.52</v>
      </c>
      <c r="AT374" s="2">
        <v>32904</v>
      </c>
      <c r="AU374">
        <v>16.66</v>
      </c>
      <c r="AW374" s="2">
        <v>32173</v>
      </c>
      <c r="AX374">
        <v>4.5</v>
      </c>
      <c r="AZ374" s="2">
        <v>26298</v>
      </c>
      <c r="BA374">
        <v>0</v>
      </c>
    </row>
    <row r="375" spans="1:53" x14ac:dyDescent="0.25">
      <c r="A375" s="2">
        <v>35853</v>
      </c>
      <c r="B375">
        <v>317</v>
      </c>
      <c r="D375" s="2">
        <v>28914</v>
      </c>
      <c r="E375">
        <v>40.5</v>
      </c>
      <c r="G375" s="2">
        <v>28914</v>
      </c>
      <c r="H375">
        <v>58.6</v>
      </c>
      <c r="J375" s="2">
        <v>32932</v>
      </c>
      <c r="K375">
        <v>1102</v>
      </c>
      <c r="M375" s="2">
        <v>34026</v>
      </c>
      <c r="N375">
        <v>6.02</v>
      </c>
      <c r="P375" s="2">
        <v>34028</v>
      </c>
      <c r="Q375">
        <v>3.03</v>
      </c>
      <c r="S375" s="2">
        <v>32932</v>
      </c>
      <c r="T375">
        <v>3180.4</v>
      </c>
      <c r="V375" s="2">
        <v>25992</v>
      </c>
      <c r="W375">
        <v>70807</v>
      </c>
      <c r="Y375" s="2">
        <v>32932</v>
      </c>
      <c r="Z375">
        <v>6.4</v>
      </c>
      <c r="AB375" s="2">
        <v>25992</v>
      </c>
      <c r="AC375">
        <v>-1.23</v>
      </c>
      <c r="AE375" s="2">
        <v>29645</v>
      </c>
      <c r="AF375">
        <v>10.5</v>
      </c>
      <c r="AH375" s="2">
        <v>29645</v>
      </c>
      <c r="AI375">
        <v>14.1</v>
      </c>
      <c r="AK375" s="2">
        <v>32932</v>
      </c>
      <c r="AL375">
        <v>1.466</v>
      </c>
      <c r="AN375" s="2">
        <v>29645</v>
      </c>
      <c r="AO375">
        <v>19.43</v>
      </c>
      <c r="AQ375" s="2">
        <v>27819</v>
      </c>
      <c r="AR375">
        <v>206.71</v>
      </c>
      <c r="AT375" s="2">
        <v>32932</v>
      </c>
      <c r="AU375">
        <v>16.559999999999999</v>
      </c>
      <c r="AW375" s="2">
        <v>32202</v>
      </c>
      <c r="AX375">
        <v>4.3</v>
      </c>
      <c r="AZ375" s="2">
        <v>26329</v>
      </c>
      <c r="BA375">
        <v>0</v>
      </c>
    </row>
    <row r="376" spans="1:53" x14ac:dyDescent="0.25">
      <c r="A376" s="2">
        <v>35885</v>
      </c>
      <c r="B376">
        <v>312</v>
      </c>
      <c r="D376" s="2">
        <v>28945</v>
      </c>
      <c r="E376">
        <v>40.6</v>
      </c>
      <c r="G376" s="2">
        <v>28945</v>
      </c>
      <c r="H376">
        <v>56.7</v>
      </c>
      <c r="J376" s="2">
        <v>32963</v>
      </c>
      <c r="K376">
        <v>971</v>
      </c>
      <c r="M376" s="2">
        <v>34059</v>
      </c>
      <c r="N376">
        <v>6.024</v>
      </c>
      <c r="P376" s="2">
        <v>34059</v>
      </c>
      <c r="Q376">
        <v>3.07</v>
      </c>
      <c r="S376" s="2">
        <v>32963</v>
      </c>
      <c r="T376">
        <v>3191.3</v>
      </c>
      <c r="V376" s="2">
        <v>26023</v>
      </c>
      <c r="W376">
        <v>70860</v>
      </c>
      <c r="Y376" s="2">
        <v>32963</v>
      </c>
      <c r="Z376">
        <v>5.9</v>
      </c>
      <c r="AB376" s="2">
        <v>26023</v>
      </c>
      <c r="AC376">
        <v>-1.21</v>
      </c>
      <c r="AE376" s="2">
        <v>29676</v>
      </c>
      <c r="AF376">
        <v>12</v>
      </c>
      <c r="AH376" s="2">
        <v>29676</v>
      </c>
      <c r="AI376">
        <v>14</v>
      </c>
      <c r="AK376" s="2">
        <v>32963</v>
      </c>
      <c r="AL376">
        <v>1.464</v>
      </c>
      <c r="AN376" s="2">
        <v>29676</v>
      </c>
      <c r="AO376">
        <v>18.05</v>
      </c>
      <c r="AQ376" s="2">
        <v>27850</v>
      </c>
      <c r="AR376">
        <v>208.34</v>
      </c>
      <c r="AT376" s="2">
        <v>32963</v>
      </c>
      <c r="AU376">
        <v>16.48</v>
      </c>
      <c r="AW376" s="2">
        <v>32233</v>
      </c>
      <c r="AX376">
        <v>4.2</v>
      </c>
      <c r="AZ376" s="2">
        <v>26358</v>
      </c>
      <c r="BA376">
        <v>0</v>
      </c>
    </row>
    <row r="377" spans="1:53" x14ac:dyDescent="0.25">
      <c r="A377" s="2">
        <v>35915</v>
      </c>
      <c r="B377">
        <v>311</v>
      </c>
      <c r="D377" s="2">
        <v>28975</v>
      </c>
      <c r="E377">
        <v>39.299999999999997</v>
      </c>
      <c r="G377" s="2">
        <v>28975</v>
      </c>
      <c r="H377">
        <v>55.1</v>
      </c>
      <c r="J377" s="2">
        <v>32993</v>
      </c>
      <c r="K377">
        <v>922</v>
      </c>
      <c r="M377" s="2">
        <v>34089</v>
      </c>
      <c r="N377">
        <v>6.0090000000000003</v>
      </c>
      <c r="P377" s="2">
        <v>34089</v>
      </c>
      <c r="Q377">
        <v>2.96</v>
      </c>
      <c r="S377" s="2">
        <v>32993</v>
      </c>
      <c r="T377">
        <v>3202.8</v>
      </c>
      <c r="V377" s="2">
        <v>26053</v>
      </c>
      <c r="W377">
        <v>71036</v>
      </c>
      <c r="Y377" s="2">
        <v>32993</v>
      </c>
      <c r="Z377">
        <v>6.5</v>
      </c>
      <c r="AB377" s="2">
        <v>26053</v>
      </c>
      <c r="AC377">
        <v>-0.4</v>
      </c>
      <c r="AE377" s="2">
        <v>29706</v>
      </c>
      <c r="AF377">
        <v>14.8</v>
      </c>
      <c r="AH377" s="2">
        <v>29706</v>
      </c>
      <c r="AI377">
        <v>13.9</v>
      </c>
      <c r="AK377" s="2">
        <v>32993</v>
      </c>
      <c r="AL377">
        <v>1.486</v>
      </c>
      <c r="AN377" s="2">
        <v>29706</v>
      </c>
      <c r="AO377">
        <v>17.149999999999999</v>
      </c>
      <c r="AQ377" s="2">
        <v>27880</v>
      </c>
      <c r="AR377">
        <v>210.5</v>
      </c>
      <c r="AT377" s="2">
        <v>32993</v>
      </c>
      <c r="AU377">
        <v>16.350000000000001</v>
      </c>
      <c r="AW377" s="2">
        <v>32263</v>
      </c>
      <c r="AX377">
        <v>4.3</v>
      </c>
      <c r="AZ377" s="2">
        <v>26389</v>
      </c>
      <c r="BA377">
        <v>0</v>
      </c>
    </row>
    <row r="378" spans="1:53" x14ac:dyDescent="0.25">
      <c r="A378" s="2">
        <v>35944</v>
      </c>
      <c r="B378">
        <v>322</v>
      </c>
      <c r="D378" s="2">
        <v>29006</v>
      </c>
      <c r="E378">
        <v>40.200000000000003</v>
      </c>
      <c r="G378" s="2">
        <v>29006</v>
      </c>
      <c r="H378">
        <v>52.1</v>
      </c>
      <c r="J378" s="2">
        <v>33024</v>
      </c>
      <c r="K378">
        <v>893</v>
      </c>
      <c r="M378" s="2">
        <v>34120</v>
      </c>
      <c r="N378">
        <v>6.149</v>
      </c>
      <c r="P378" s="2">
        <v>34120</v>
      </c>
      <c r="Q378">
        <v>3</v>
      </c>
      <c r="S378" s="2">
        <v>33024</v>
      </c>
      <c r="T378">
        <v>3201.8</v>
      </c>
      <c r="V378" s="2">
        <v>26084</v>
      </c>
      <c r="W378">
        <v>71247</v>
      </c>
      <c r="Y378" s="2">
        <v>33024</v>
      </c>
      <c r="Z378">
        <v>6.7</v>
      </c>
      <c r="AB378" s="2">
        <v>26084</v>
      </c>
      <c r="AC378">
        <v>0.23</v>
      </c>
      <c r="AE378" s="2">
        <v>29737</v>
      </c>
      <c r="AF378">
        <v>15</v>
      </c>
      <c r="AH378" s="2">
        <v>29737</v>
      </c>
      <c r="AI378">
        <v>13.6</v>
      </c>
      <c r="AK378" s="2">
        <v>33024</v>
      </c>
      <c r="AL378">
        <v>1.4830000000000001</v>
      </c>
      <c r="AN378" s="2">
        <v>29737</v>
      </c>
      <c r="AO378">
        <v>19.61</v>
      </c>
      <c r="AQ378" s="2">
        <v>27911</v>
      </c>
      <c r="AR378">
        <v>211.41</v>
      </c>
      <c r="AT378" s="2">
        <v>33024</v>
      </c>
      <c r="AU378">
        <v>16.350000000000001</v>
      </c>
      <c r="AW378" s="2">
        <v>32294</v>
      </c>
      <c r="AX378">
        <v>4.3</v>
      </c>
      <c r="AZ378" s="2">
        <v>26419</v>
      </c>
      <c r="BA378">
        <v>0</v>
      </c>
    </row>
    <row r="379" spans="1:53" x14ac:dyDescent="0.25">
      <c r="A379" s="2">
        <v>35976</v>
      </c>
      <c r="B379">
        <v>376</v>
      </c>
      <c r="D379" s="2">
        <v>29036</v>
      </c>
      <c r="E379">
        <v>40.200000000000003</v>
      </c>
      <c r="G379" s="2">
        <v>29036</v>
      </c>
      <c r="H379">
        <v>49.4</v>
      </c>
      <c r="J379" s="2">
        <v>33054</v>
      </c>
      <c r="K379">
        <v>885</v>
      </c>
      <c r="M379" s="2">
        <v>34150</v>
      </c>
      <c r="N379">
        <v>5.7759999999999998</v>
      </c>
      <c r="P379" s="2">
        <v>34150</v>
      </c>
      <c r="Q379">
        <v>3.04</v>
      </c>
      <c r="S379" s="2">
        <v>33054</v>
      </c>
      <c r="T379">
        <v>3214.8</v>
      </c>
      <c r="V379" s="2">
        <v>26114</v>
      </c>
      <c r="W379">
        <v>71254</v>
      </c>
      <c r="Y379" s="2">
        <v>33054</v>
      </c>
      <c r="Z379">
        <v>6.8</v>
      </c>
      <c r="AB379" s="2">
        <v>26114</v>
      </c>
      <c r="AC379">
        <v>0.97</v>
      </c>
      <c r="AE379" s="2">
        <v>29767</v>
      </c>
      <c r="AF379">
        <v>14.6</v>
      </c>
      <c r="AH379" s="2">
        <v>29767</v>
      </c>
      <c r="AI379">
        <v>13.7</v>
      </c>
      <c r="AK379" s="2">
        <v>33054</v>
      </c>
      <c r="AL379">
        <v>1.48</v>
      </c>
      <c r="AN379" s="2">
        <v>29767</v>
      </c>
      <c r="AO379">
        <v>20.03</v>
      </c>
      <c r="AQ379" s="2">
        <v>27941</v>
      </c>
      <c r="AR379">
        <v>213.24</v>
      </c>
      <c r="AT379" s="2">
        <v>33054</v>
      </c>
      <c r="AU379">
        <v>16.32</v>
      </c>
      <c r="AW379" s="2">
        <v>32324</v>
      </c>
      <c r="AX379">
        <v>4.5999999999999996</v>
      </c>
      <c r="AZ379" s="2">
        <v>26450</v>
      </c>
      <c r="BA379">
        <v>0</v>
      </c>
    </row>
    <row r="380" spans="1:53" x14ac:dyDescent="0.25">
      <c r="A380" s="2">
        <v>36007</v>
      </c>
      <c r="B380">
        <v>327</v>
      </c>
      <c r="D380" s="2">
        <v>29067</v>
      </c>
      <c r="E380">
        <v>40.200000000000003</v>
      </c>
      <c r="G380" s="2">
        <v>29067</v>
      </c>
      <c r="H380">
        <v>49.8</v>
      </c>
      <c r="J380" s="2">
        <v>33085</v>
      </c>
      <c r="K380">
        <v>883</v>
      </c>
      <c r="M380" s="2">
        <v>34180</v>
      </c>
      <c r="N380">
        <v>5.8070000000000004</v>
      </c>
      <c r="P380" s="2">
        <v>34181</v>
      </c>
      <c r="Q380">
        <v>3.06</v>
      </c>
      <c r="S380" s="2">
        <v>33085</v>
      </c>
      <c r="T380">
        <v>3225.5</v>
      </c>
      <c r="V380" s="2">
        <v>26145</v>
      </c>
      <c r="W380">
        <v>71315</v>
      </c>
      <c r="Y380" s="2">
        <v>33085</v>
      </c>
      <c r="Z380">
        <v>6.8</v>
      </c>
      <c r="AB380" s="2">
        <v>26145</v>
      </c>
      <c r="AC380">
        <v>0.43</v>
      </c>
      <c r="AE380" s="2">
        <v>29798</v>
      </c>
      <c r="AF380">
        <v>12.3</v>
      </c>
      <c r="AH380" s="2">
        <v>29798</v>
      </c>
      <c r="AI380">
        <v>13.8</v>
      </c>
      <c r="AK380" s="2">
        <v>33085</v>
      </c>
      <c r="AL380">
        <v>1.4950000000000001</v>
      </c>
      <c r="AN380" s="2">
        <v>29798</v>
      </c>
      <c r="AO380">
        <v>20.39</v>
      </c>
      <c r="AQ380" s="2">
        <v>27972</v>
      </c>
      <c r="AR380">
        <v>215.27</v>
      </c>
      <c r="AT380" s="2">
        <v>33085</v>
      </c>
      <c r="AU380">
        <v>16.309999999999999</v>
      </c>
      <c r="AW380" s="2">
        <v>32355</v>
      </c>
      <c r="AX380">
        <v>4.5999999999999996</v>
      </c>
      <c r="AZ380" s="2">
        <v>26480</v>
      </c>
      <c r="BA380">
        <v>0</v>
      </c>
    </row>
    <row r="381" spans="1:53" x14ac:dyDescent="0.25">
      <c r="A381" s="2">
        <v>36038</v>
      </c>
      <c r="B381">
        <v>310</v>
      </c>
      <c r="D381" s="2">
        <v>29098</v>
      </c>
      <c r="E381">
        <v>40.1</v>
      </c>
      <c r="G381" s="2">
        <v>29098</v>
      </c>
      <c r="H381">
        <v>46.9</v>
      </c>
      <c r="J381" s="2">
        <v>33116</v>
      </c>
      <c r="K381">
        <v>827</v>
      </c>
      <c r="M381" s="2">
        <v>34212</v>
      </c>
      <c r="N381">
        <v>5.4480000000000004</v>
      </c>
      <c r="P381" s="2">
        <v>34212</v>
      </c>
      <c r="Q381">
        <v>3.03</v>
      </c>
      <c r="S381" s="2">
        <v>33116</v>
      </c>
      <c r="T381">
        <v>3243</v>
      </c>
      <c r="V381" s="2">
        <v>26176</v>
      </c>
      <c r="W381">
        <v>71373</v>
      </c>
      <c r="Y381" s="2">
        <v>33116</v>
      </c>
      <c r="Z381">
        <v>6.6</v>
      </c>
      <c r="AB381" s="2">
        <v>26176</v>
      </c>
      <c r="AC381">
        <v>0.03</v>
      </c>
      <c r="AE381" s="2">
        <v>29829</v>
      </c>
      <c r="AF381">
        <v>10.1</v>
      </c>
      <c r="AH381" s="2">
        <v>29829</v>
      </c>
      <c r="AI381">
        <v>14.4</v>
      </c>
      <c r="AK381" s="2">
        <v>33116</v>
      </c>
      <c r="AL381">
        <v>1.48</v>
      </c>
      <c r="AN381" s="2">
        <v>29829</v>
      </c>
      <c r="AO381">
        <v>20.5</v>
      </c>
      <c r="AQ381" s="2">
        <v>28003</v>
      </c>
      <c r="AR381">
        <v>216.51</v>
      </c>
      <c r="AT381" s="2">
        <v>33116</v>
      </c>
      <c r="AU381">
        <v>16.34</v>
      </c>
      <c r="AW381" s="2">
        <v>32386</v>
      </c>
      <c r="AX381">
        <v>4.8</v>
      </c>
      <c r="AZ381" s="2">
        <v>26511</v>
      </c>
      <c r="BA381">
        <v>0</v>
      </c>
    </row>
    <row r="382" spans="1:53" x14ac:dyDescent="0.25">
      <c r="A382" s="2">
        <v>36068</v>
      </c>
      <c r="B382">
        <v>294</v>
      </c>
      <c r="D382" s="2">
        <v>29128</v>
      </c>
      <c r="E382">
        <v>40.1</v>
      </c>
      <c r="G382" s="2">
        <v>29128</v>
      </c>
      <c r="H382">
        <v>48.7</v>
      </c>
      <c r="J382" s="2">
        <v>33146</v>
      </c>
      <c r="K382">
        <v>858</v>
      </c>
      <c r="M382" s="2">
        <v>34242</v>
      </c>
      <c r="N382">
        <v>5.3819999999999997</v>
      </c>
      <c r="P382" s="2">
        <v>34242</v>
      </c>
      <c r="Q382">
        <v>3.09</v>
      </c>
      <c r="S382" s="2">
        <v>33146</v>
      </c>
      <c r="T382">
        <v>3255.6</v>
      </c>
      <c r="V382" s="2">
        <v>26206</v>
      </c>
      <c r="W382">
        <v>71614</v>
      </c>
      <c r="Y382" s="2">
        <v>33146</v>
      </c>
      <c r="Z382">
        <v>6.6</v>
      </c>
      <c r="AB382" s="2">
        <v>26206</v>
      </c>
      <c r="AC382">
        <v>2.36</v>
      </c>
      <c r="AE382" s="2">
        <v>29859</v>
      </c>
      <c r="AF382">
        <v>6.5</v>
      </c>
      <c r="AH382" s="2">
        <v>29859</v>
      </c>
      <c r="AI382">
        <v>13.6</v>
      </c>
      <c r="AK382" s="2">
        <v>33146</v>
      </c>
      <c r="AL382">
        <v>1.51</v>
      </c>
      <c r="AN382" s="2">
        <v>29859</v>
      </c>
      <c r="AO382">
        <v>20.079999999999998</v>
      </c>
      <c r="AQ382" s="2">
        <v>28033</v>
      </c>
      <c r="AR382">
        <v>218.71</v>
      </c>
      <c r="AT382" s="2">
        <v>33146</v>
      </c>
      <c r="AU382">
        <v>16.28</v>
      </c>
      <c r="AW382" s="2">
        <v>32416</v>
      </c>
      <c r="AX382">
        <v>4.9000000000000004</v>
      </c>
      <c r="AZ382" s="2">
        <v>26542</v>
      </c>
      <c r="BA382">
        <v>0</v>
      </c>
    </row>
    <row r="383" spans="1:53" x14ac:dyDescent="0.25">
      <c r="A383" s="2">
        <v>36098</v>
      </c>
      <c r="B383">
        <v>308</v>
      </c>
      <c r="D383" s="2">
        <v>29159</v>
      </c>
      <c r="E383">
        <v>40.200000000000003</v>
      </c>
      <c r="G383" s="2">
        <v>29159</v>
      </c>
      <c r="H383">
        <v>47.3</v>
      </c>
      <c r="J383" s="2">
        <v>33177</v>
      </c>
      <c r="K383">
        <v>835</v>
      </c>
      <c r="M383" s="2">
        <v>34271</v>
      </c>
      <c r="N383">
        <v>5.4269999999999996</v>
      </c>
      <c r="P383" s="2">
        <v>34273</v>
      </c>
      <c r="Q383">
        <v>2.99</v>
      </c>
      <c r="S383" s="2">
        <v>33177</v>
      </c>
      <c r="T383">
        <v>3260.2</v>
      </c>
      <c r="V383" s="2">
        <v>26237</v>
      </c>
      <c r="W383">
        <v>71642</v>
      </c>
      <c r="Y383" s="2">
        <v>33177</v>
      </c>
      <c r="Z383">
        <v>5.4</v>
      </c>
      <c r="AB383" s="2">
        <v>26237</v>
      </c>
      <c r="AC383">
        <v>5.23</v>
      </c>
      <c r="AE383" s="2">
        <v>29890</v>
      </c>
      <c r="AF383">
        <v>2.2999999999999998</v>
      </c>
      <c r="AH383" s="2">
        <v>29890</v>
      </c>
      <c r="AI383">
        <v>13.5</v>
      </c>
      <c r="AK383" s="2">
        <v>33177</v>
      </c>
      <c r="AL383">
        <v>1.5169999999999999</v>
      </c>
      <c r="AN383" s="2">
        <v>29890</v>
      </c>
      <c r="AO383">
        <v>18.45</v>
      </c>
      <c r="AQ383" s="2">
        <v>28064</v>
      </c>
      <c r="AR383">
        <v>220.87</v>
      </c>
      <c r="AT383" s="2">
        <v>33177</v>
      </c>
      <c r="AU383">
        <v>16.37</v>
      </c>
      <c r="AW383" s="2">
        <v>32447</v>
      </c>
      <c r="AX383">
        <v>5</v>
      </c>
      <c r="AZ383" s="2">
        <v>26572</v>
      </c>
      <c r="BA383">
        <v>0</v>
      </c>
    </row>
    <row r="384" spans="1:53" x14ac:dyDescent="0.25">
      <c r="A384" s="2">
        <v>36129</v>
      </c>
      <c r="B384">
        <v>310</v>
      </c>
      <c r="D384" s="2">
        <v>29189</v>
      </c>
      <c r="E384">
        <v>40.1</v>
      </c>
      <c r="G384" s="2">
        <v>29189</v>
      </c>
      <c r="H384">
        <v>46.5</v>
      </c>
      <c r="J384" s="2">
        <v>33207</v>
      </c>
      <c r="K384">
        <v>780</v>
      </c>
      <c r="M384" s="2">
        <v>34303</v>
      </c>
      <c r="N384">
        <v>5.819</v>
      </c>
      <c r="P384" s="2">
        <v>34303</v>
      </c>
      <c r="Q384">
        <v>3.02</v>
      </c>
      <c r="S384" s="2">
        <v>33207</v>
      </c>
      <c r="T384">
        <v>3263.6</v>
      </c>
      <c r="V384" s="2">
        <v>26267</v>
      </c>
      <c r="W384">
        <v>71847</v>
      </c>
      <c r="Y384" s="2">
        <v>33207</v>
      </c>
      <c r="Z384">
        <v>5.2</v>
      </c>
      <c r="AB384" s="2">
        <v>26267</v>
      </c>
      <c r="AC384">
        <v>6.32</v>
      </c>
      <c r="AE384" s="2">
        <v>29920</v>
      </c>
      <c r="AF384">
        <v>1</v>
      </c>
      <c r="AH384" s="2">
        <v>29920</v>
      </c>
      <c r="AI384">
        <v>13.1</v>
      </c>
      <c r="AK384" s="2">
        <v>33207</v>
      </c>
      <c r="AL384">
        <v>1.5390000000000001</v>
      </c>
      <c r="AN384" s="2">
        <v>29920</v>
      </c>
      <c r="AO384">
        <v>16.84</v>
      </c>
      <c r="AQ384" s="2">
        <v>28094</v>
      </c>
      <c r="AR384">
        <v>222.8</v>
      </c>
      <c r="AT384" s="2">
        <v>33207</v>
      </c>
      <c r="AU384">
        <v>16.37</v>
      </c>
      <c r="AW384" s="2">
        <v>32477</v>
      </c>
      <c r="AX384">
        <v>5</v>
      </c>
      <c r="AZ384" s="2">
        <v>26603</v>
      </c>
      <c r="BA384">
        <v>0</v>
      </c>
    </row>
    <row r="385" spans="1:53" x14ac:dyDescent="0.25">
      <c r="A385" s="2">
        <v>36160</v>
      </c>
      <c r="B385">
        <v>336</v>
      </c>
      <c r="D385" s="2">
        <v>29220</v>
      </c>
      <c r="E385">
        <v>40.1</v>
      </c>
      <c r="G385" s="2">
        <v>29220</v>
      </c>
      <c r="H385">
        <v>44.3</v>
      </c>
      <c r="J385" s="2">
        <v>33238</v>
      </c>
      <c r="K385">
        <v>751</v>
      </c>
      <c r="M385" s="2">
        <v>34334</v>
      </c>
      <c r="N385">
        <v>5.7940000000000005</v>
      </c>
      <c r="P385" s="2">
        <v>34334</v>
      </c>
      <c r="Q385">
        <v>2.96</v>
      </c>
      <c r="S385" s="2">
        <v>33238</v>
      </c>
      <c r="T385">
        <v>3272.7</v>
      </c>
      <c r="V385" s="2">
        <v>26298</v>
      </c>
      <c r="W385">
        <v>72109</v>
      </c>
      <c r="Y385" s="2">
        <v>33238</v>
      </c>
      <c r="Z385">
        <v>5.5</v>
      </c>
      <c r="AB385" s="2">
        <v>26298</v>
      </c>
      <c r="AC385">
        <v>5.14</v>
      </c>
      <c r="AE385" s="2">
        <v>29951</v>
      </c>
      <c r="AF385">
        <v>-1.1000000000000001</v>
      </c>
      <c r="AH385" s="2">
        <v>29951</v>
      </c>
      <c r="AI385">
        <v>13.1</v>
      </c>
      <c r="AK385" s="2">
        <v>33238</v>
      </c>
      <c r="AL385">
        <v>1.5489999999999999</v>
      </c>
      <c r="AN385" s="2">
        <v>29951</v>
      </c>
      <c r="AO385">
        <v>15.75</v>
      </c>
      <c r="AQ385" s="2">
        <v>28125</v>
      </c>
      <c r="AR385">
        <v>225.72</v>
      </c>
      <c r="AT385" s="2">
        <v>33238</v>
      </c>
      <c r="AU385">
        <v>16.16</v>
      </c>
      <c r="AW385" s="2">
        <v>32508</v>
      </c>
      <c r="AX385">
        <v>4.8</v>
      </c>
      <c r="AZ385" s="2">
        <v>26633</v>
      </c>
      <c r="BA385">
        <v>0</v>
      </c>
    </row>
    <row r="386" spans="1:53" x14ac:dyDescent="0.25">
      <c r="A386" s="2">
        <v>36189</v>
      </c>
      <c r="B386">
        <v>305</v>
      </c>
      <c r="D386" s="2">
        <v>29251</v>
      </c>
      <c r="E386">
        <v>40</v>
      </c>
      <c r="G386" s="2">
        <v>29251</v>
      </c>
      <c r="H386">
        <v>47.1</v>
      </c>
      <c r="J386" s="2">
        <v>33269</v>
      </c>
      <c r="K386">
        <v>604</v>
      </c>
      <c r="M386" s="2">
        <v>34365</v>
      </c>
      <c r="N386">
        <v>5.6420000000000003</v>
      </c>
      <c r="P386" s="2">
        <v>34365</v>
      </c>
      <c r="Q386">
        <v>3.05</v>
      </c>
      <c r="S386" s="2">
        <v>33269</v>
      </c>
      <c r="T386">
        <v>3288.4</v>
      </c>
      <c r="V386" s="2">
        <v>26329</v>
      </c>
      <c r="W386">
        <v>72441</v>
      </c>
      <c r="Y386" s="2">
        <v>33269</v>
      </c>
      <c r="Z386">
        <v>4.0999999999999996</v>
      </c>
      <c r="AB386" s="2">
        <v>26329</v>
      </c>
      <c r="AC386">
        <v>6.84</v>
      </c>
      <c r="AE386" s="2">
        <v>29982</v>
      </c>
      <c r="AF386">
        <v>-2.8</v>
      </c>
      <c r="AH386" s="2">
        <v>29982</v>
      </c>
      <c r="AI386">
        <v>13.4</v>
      </c>
      <c r="AK386" s="2">
        <v>33269</v>
      </c>
      <c r="AL386">
        <v>1.5640000000000001</v>
      </c>
      <c r="AN386" s="2">
        <v>29982</v>
      </c>
      <c r="AO386">
        <v>15.75</v>
      </c>
      <c r="AQ386" s="2">
        <v>28156</v>
      </c>
      <c r="AR386">
        <v>225.73</v>
      </c>
      <c r="AT386" s="2">
        <v>33269</v>
      </c>
      <c r="AU386">
        <v>16.18</v>
      </c>
      <c r="AW386" s="2">
        <v>32539</v>
      </c>
      <c r="AX386">
        <v>5</v>
      </c>
      <c r="AZ386" s="2">
        <v>26664</v>
      </c>
      <c r="BA386">
        <v>0</v>
      </c>
    </row>
    <row r="387" spans="1:53" x14ac:dyDescent="0.25">
      <c r="A387" s="2">
        <v>36217</v>
      </c>
      <c r="B387">
        <v>301</v>
      </c>
      <c r="D387" s="2">
        <v>29280</v>
      </c>
      <c r="E387">
        <v>40.1</v>
      </c>
      <c r="G387" s="2">
        <v>29280</v>
      </c>
      <c r="H387">
        <v>51.6</v>
      </c>
      <c r="J387" s="2">
        <v>33297</v>
      </c>
      <c r="K387">
        <v>755</v>
      </c>
      <c r="M387" s="2">
        <v>34393</v>
      </c>
      <c r="N387">
        <v>6.1289999999999996</v>
      </c>
      <c r="P387" s="2">
        <v>34393</v>
      </c>
      <c r="Q387">
        <v>3.25</v>
      </c>
      <c r="S387" s="2">
        <v>33297</v>
      </c>
      <c r="T387">
        <v>3305.1</v>
      </c>
      <c r="V387" s="2">
        <v>26358</v>
      </c>
      <c r="W387">
        <v>72648</v>
      </c>
      <c r="Y387" s="2">
        <v>33297</v>
      </c>
      <c r="Z387">
        <v>3.5</v>
      </c>
      <c r="AB387" s="2">
        <v>26358</v>
      </c>
      <c r="AC387">
        <v>8.0500000000000007</v>
      </c>
      <c r="AE387" s="2">
        <v>30010</v>
      </c>
      <c r="AF387">
        <v>-1.5</v>
      </c>
      <c r="AH387" s="2">
        <v>30010</v>
      </c>
      <c r="AI387">
        <v>14.1</v>
      </c>
      <c r="AK387" s="2">
        <v>33297</v>
      </c>
      <c r="AL387">
        <v>1.5529999999999999</v>
      </c>
      <c r="AN387" s="2">
        <v>30010</v>
      </c>
      <c r="AO387">
        <v>16.559999999999999</v>
      </c>
      <c r="AQ387" s="2">
        <v>28184</v>
      </c>
      <c r="AR387">
        <v>228.53</v>
      </c>
      <c r="AT387" s="2">
        <v>33297</v>
      </c>
      <c r="AU387">
        <v>16.170000000000002</v>
      </c>
      <c r="AW387" s="2">
        <v>32567</v>
      </c>
      <c r="AX387">
        <v>4.8</v>
      </c>
      <c r="AZ387" s="2">
        <v>26695</v>
      </c>
      <c r="BA387">
        <v>0</v>
      </c>
    </row>
    <row r="388" spans="1:53" x14ac:dyDescent="0.25">
      <c r="A388" s="2">
        <v>36250</v>
      </c>
      <c r="B388">
        <v>298</v>
      </c>
      <c r="D388" s="2">
        <v>29311</v>
      </c>
      <c r="E388">
        <v>39.9</v>
      </c>
      <c r="G388" s="2">
        <v>29311</v>
      </c>
      <c r="H388">
        <v>43.8</v>
      </c>
      <c r="J388" s="2">
        <v>33328</v>
      </c>
      <c r="K388">
        <v>750</v>
      </c>
      <c r="M388" s="2">
        <v>34424</v>
      </c>
      <c r="N388">
        <v>6.7379999999999995</v>
      </c>
      <c r="P388" s="2">
        <v>34424</v>
      </c>
      <c r="Q388">
        <v>3.34</v>
      </c>
      <c r="S388" s="2">
        <v>33328</v>
      </c>
      <c r="T388">
        <v>3322.5</v>
      </c>
      <c r="V388" s="2">
        <v>26389</v>
      </c>
      <c r="W388">
        <v>72944</v>
      </c>
      <c r="Y388" s="2">
        <v>33328</v>
      </c>
      <c r="Z388">
        <v>3.2</v>
      </c>
      <c r="AB388" s="2">
        <v>26389</v>
      </c>
      <c r="AC388">
        <v>8.9600000000000009</v>
      </c>
      <c r="AE388" s="2">
        <v>30041</v>
      </c>
      <c r="AF388">
        <v>-1.7</v>
      </c>
      <c r="AH388" s="2">
        <v>30041</v>
      </c>
      <c r="AI388">
        <v>14.1</v>
      </c>
      <c r="AK388" s="2">
        <v>33328</v>
      </c>
      <c r="AL388">
        <v>1.5510000000000002</v>
      </c>
      <c r="AN388" s="2">
        <v>30041</v>
      </c>
      <c r="AO388">
        <v>16.5</v>
      </c>
      <c r="AQ388" s="2">
        <v>28215</v>
      </c>
      <c r="AR388">
        <v>232.35</v>
      </c>
      <c r="AT388" s="2">
        <v>33328</v>
      </c>
      <c r="AU388">
        <v>16.170000000000002</v>
      </c>
      <c r="AW388" s="2">
        <v>32598</v>
      </c>
      <c r="AX388">
        <v>4.9000000000000004</v>
      </c>
      <c r="AZ388" s="2">
        <v>26723</v>
      </c>
      <c r="BA388">
        <v>0</v>
      </c>
    </row>
    <row r="389" spans="1:53" x14ac:dyDescent="0.25">
      <c r="A389" s="2">
        <v>36280</v>
      </c>
      <c r="B389">
        <v>296</v>
      </c>
      <c r="D389" s="2">
        <v>29341</v>
      </c>
      <c r="E389">
        <v>39.799999999999997</v>
      </c>
      <c r="G389" s="2">
        <v>29341</v>
      </c>
      <c r="H389">
        <v>32</v>
      </c>
      <c r="J389" s="2">
        <v>33358</v>
      </c>
      <c r="K389">
        <v>819</v>
      </c>
      <c r="M389" s="2">
        <v>34453</v>
      </c>
      <c r="N389">
        <v>7.0419999999999998</v>
      </c>
      <c r="P389" s="2">
        <v>34454</v>
      </c>
      <c r="Q389">
        <v>3.56</v>
      </c>
      <c r="S389" s="2">
        <v>33358</v>
      </c>
      <c r="T389">
        <v>3332.9</v>
      </c>
      <c r="V389" s="2">
        <v>26419</v>
      </c>
      <c r="W389">
        <v>73162</v>
      </c>
      <c r="Y389" s="2">
        <v>33358</v>
      </c>
      <c r="Z389">
        <v>2.9</v>
      </c>
      <c r="AB389" s="2">
        <v>26419</v>
      </c>
      <c r="AC389">
        <v>9.48</v>
      </c>
      <c r="AE389" s="2">
        <v>30071</v>
      </c>
      <c r="AF389">
        <v>-2.8</v>
      </c>
      <c r="AH389" s="2">
        <v>30071</v>
      </c>
      <c r="AI389">
        <v>14.5</v>
      </c>
      <c r="AK389" s="2">
        <v>33358</v>
      </c>
      <c r="AL389">
        <v>1.5190000000000001</v>
      </c>
      <c r="AN389" s="2">
        <v>30071</v>
      </c>
      <c r="AO389">
        <v>16.5</v>
      </c>
      <c r="AQ389" s="2">
        <v>28245</v>
      </c>
      <c r="AR389">
        <v>235.59</v>
      </c>
      <c r="AT389" s="2">
        <v>33358</v>
      </c>
      <c r="AU389">
        <v>16.07</v>
      </c>
      <c r="AW389" s="2">
        <v>32628</v>
      </c>
      <c r="AX389">
        <v>4.8</v>
      </c>
      <c r="AZ389" s="2">
        <v>26754</v>
      </c>
      <c r="BA389">
        <v>0</v>
      </c>
    </row>
    <row r="390" spans="1:53" x14ac:dyDescent="0.25">
      <c r="A390" s="2">
        <v>36311</v>
      </c>
      <c r="B390">
        <v>303</v>
      </c>
      <c r="D390" s="2">
        <v>29372</v>
      </c>
      <c r="E390">
        <v>39.299999999999997</v>
      </c>
      <c r="G390" s="2">
        <v>29372</v>
      </c>
      <c r="H390">
        <v>25.6</v>
      </c>
      <c r="J390" s="2">
        <v>33389</v>
      </c>
      <c r="K390">
        <v>839</v>
      </c>
      <c r="M390" s="2">
        <v>34485</v>
      </c>
      <c r="N390">
        <v>7.1470000000000002</v>
      </c>
      <c r="P390" s="2">
        <v>34485</v>
      </c>
      <c r="Q390">
        <v>4.01</v>
      </c>
      <c r="S390" s="2">
        <v>33389</v>
      </c>
      <c r="T390">
        <v>3343.4</v>
      </c>
      <c r="V390" s="2">
        <v>26450</v>
      </c>
      <c r="W390">
        <v>73469</v>
      </c>
      <c r="Y390" s="2">
        <v>33389</v>
      </c>
      <c r="Z390">
        <v>3.2</v>
      </c>
      <c r="AB390" s="2">
        <v>26450</v>
      </c>
      <c r="AC390">
        <v>8.8699999999999992</v>
      </c>
      <c r="AE390" s="2">
        <v>30102</v>
      </c>
      <c r="AF390">
        <v>-1.4</v>
      </c>
      <c r="AH390" s="2">
        <v>30102</v>
      </c>
      <c r="AI390">
        <v>14.9</v>
      </c>
      <c r="AK390" s="2">
        <v>33389</v>
      </c>
      <c r="AL390">
        <v>1.4990000000000001</v>
      </c>
      <c r="AN390" s="2">
        <v>30102</v>
      </c>
      <c r="AO390">
        <v>16.5</v>
      </c>
      <c r="AQ390" s="2">
        <v>28276</v>
      </c>
      <c r="AR390">
        <v>239.02</v>
      </c>
      <c r="AT390" s="2">
        <v>33389</v>
      </c>
      <c r="AU390">
        <v>16</v>
      </c>
      <c r="AW390" s="2">
        <v>32659</v>
      </c>
      <c r="AX390">
        <v>5.0999999999999996</v>
      </c>
      <c r="AZ390" s="2">
        <v>26784</v>
      </c>
      <c r="BA390">
        <v>0</v>
      </c>
    </row>
    <row r="391" spans="1:53" x14ac:dyDescent="0.25">
      <c r="A391" s="2">
        <v>36341</v>
      </c>
      <c r="B391">
        <v>291</v>
      </c>
      <c r="D391" s="2">
        <v>29402</v>
      </c>
      <c r="E391">
        <v>39.200000000000003</v>
      </c>
      <c r="G391" s="2">
        <v>29402</v>
      </c>
      <c r="H391">
        <v>24.2</v>
      </c>
      <c r="J391" s="2">
        <v>33419</v>
      </c>
      <c r="K391">
        <v>874</v>
      </c>
      <c r="M391" s="2">
        <v>34515</v>
      </c>
      <c r="N391">
        <v>7.32</v>
      </c>
      <c r="P391" s="2">
        <v>34515</v>
      </c>
      <c r="Q391">
        <v>4.25</v>
      </c>
      <c r="S391" s="2">
        <v>33419</v>
      </c>
      <c r="T391">
        <v>3352.3</v>
      </c>
      <c r="V391" s="2">
        <v>26480</v>
      </c>
      <c r="W391">
        <v>73758</v>
      </c>
      <c r="Y391" s="2">
        <v>33419</v>
      </c>
      <c r="Z391">
        <v>3.3</v>
      </c>
      <c r="AB391" s="2">
        <v>26480</v>
      </c>
      <c r="AC391">
        <v>8.7200000000000006</v>
      </c>
      <c r="AE391" s="2">
        <v>30132</v>
      </c>
      <c r="AF391">
        <v>-2.2999999999999998</v>
      </c>
      <c r="AH391" s="2">
        <v>30132</v>
      </c>
      <c r="AI391">
        <v>15.7</v>
      </c>
      <c r="AK391" s="2">
        <v>33419</v>
      </c>
      <c r="AL391">
        <v>1.504</v>
      </c>
      <c r="AN391" s="2">
        <v>30132</v>
      </c>
      <c r="AO391">
        <v>16.5</v>
      </c>
      <c r="AQ391" s="2">
        <v>28306</v>
      </c>
      <c r="AR391">
        <v>242.41</v>
      </c>
      <c r="AT391" s="2">
        <v>33419</v>
      </c>
      <c r="AU391">
        <v>15.85</v>
      </c>
      <c r="AW391" s="2">
        <v>32689</v>
      </c>
      <c r="AX391">
        <v>5</v>
      </c>
      <c r="AZ391" s="2">
        <v>26815</v>
      </c>
      <c r="BA391">
        <v>0</v>
      </c>
    </row>
    <row r="392" spans="1:53" x14ac:dyDescent="0.25">
      <c r="A392" s="2">
        <v>36371</v>
      </c>
      <c r="B392">
        <v>300</v>
      </c>
      <c r="D392" s="2">
        <v>29433</v>
      </c>
      <c r="E392">
        <v>39.1</v>
      </c>
      <c r="G392" s="2">
        <v>29433</v>
      </c>
      <c r="H392">
        <v>36.1</v>
      </c>
      <c r="J392" s="2">
        <v>33450</v>
      </c>
      <c r="K392">
        <v>887</v>
      </c>
      <c r="M392" s="2">
        <v>34544</v>
      </c>
      <c r="N392">
        <v>7.1109999999999998</v>
      </c>
      <c r="P392" s="2">
        <v>34546</v>
      </c>
      <c r="Q392">
        <v>4.26</v>
      </c>
      <c r="S392" s="2">
        <v>33450</v>
      </c>
      <c r="T392">
        <v>3356.2</v>
      </c>
      <c r="V392" s="2">
        <v>26511</v>
      </c>
      <c r="W392">
        <v>73709</v>
      </c>
      <c r="Y392" s="2">
        <v>33450</v>
      </c>
      <c r="Z392">
        <v>2.7</v>
      </c>
      <c r="AB392" s="2">
        <v>26511</v>
      </c>
      <c r="AC392">
        <v>9.01</v>
      </c>
      <c r="AE392" s="2">
        <v>30163</v>
      </c>
      <c r="AF392">
        <v>-2.8</v>
      </c>
      <c r="AH392" s="2">
        <v>30163</v>
      </c>
      <c r="AI392">
        <v>15.4</v>
      </c>
      <c r="AK392" s="2">
        <v>33450</v>
      </c>
      <c r="AL392">
        <v>1.484</v>
      </c>
      <c r="AN392" s="2">
        <v>30163</v>
      </c>
      <c r="AO392">
        <v>16.260000000000002</v>
      </c>
      <c r="AQ392" s="2">
        <v>28337</v>
      </c>
      <c r="AR392">
        <v>245.48</v>
      </c>
      <c r="AT392" s="2">
        <v>33450</v>
      </c>
      <c r="AU392">
        <v>15.82</v>
      </c>
      <c r="AW392" s="2">
        <v>32720</v>
      </c>
      <c r="AX392">
        <v>5.3</v>
      </c>
      <c r="AZ392" s="2">
        <v>26845</v>
      </c>
      <c r="BA392">
        <v>0</v>
      </c>
    </row>
    <row r="393" spans="1:53" x14ac:dyDescent="0.25">
      <c r="A393" s="2">
        <v>36403</v>
      </c>
      <c r="B393">
        <v>290</v>
      </c>
      <c r="D393" s="2">
        <v>29464</v>
      </c>
      <c r="E393">
        <v>39.5</v>
      </c>
      <c r="G393" s="2">
        <v>29464</v>
      </c>
      <c r="H393">
        <v>54.1</v>
      </c>
      <c r="J393" s="2">
        <v>33481</v>
      </c>
      <c r="K393">
        <v>882</v>
      </c>
      <c r="M393" s="2">
        <v>34577</v>
      </c>
      <c r="N393">
        <v>7.173</v>
      </c>
      <c r="P393" s="2">
        <v>34577</v>
      </c>
      <c r="Q393">
        <v>4.47</v>
      </c>
      <c r="S393" s="2">
        <v>33481</v>
      </c>
      <c r="T393">
        <v>3355.1</v>
      </c>
      <c r="V393" s="2">
        <v>26542</v>
      </c>
      <c r="W393">
        <v>74141</v>
      </c>
      <c r="Y393" s="2">
        <v>33481</v>
      </c>
      <c r="Z393">
        <v>3.1</v>
      </c>
      <c r="AB393" s="2">
        <v>26542</v>
      </c>
      <c r="AC393">
        <v>11.09</v>
      </c>
      <c r="AE393" s="2">
        <v>30194</v>
      </c>
      <c r="AF393">
        <v>-3.8</v>
      </c>
      <c r="AH393" s="2">
        <v>30194</v>
      </c>
      <c r="AI393">
        <v>16.2</v>
      </c>
      <c r="AK393" s="2">
        <v>33481</v>
      </c>
      <c r="AL393">
        <v>1.488</v>
      </c>
      <c r="AN393" s="2">
        <v>30194</v>
      </c>
      <c r="AO393">
        <v>14.39</v>
      </c>
      <c r="AQ393" s="2">
        <v>28368</v>
      </c>
      <c r="AR393">
        <v>248.47</v>
      </c>
      <c r="AT393" s="2">
        <v>33481</v>
      </c>
      <c r="AU393">
        <v>15.72</v>
      </c>
      <c r="AW393" s="2">
        <v>32751</v>
      </c>
      <c r="AX393">
        <v>5.3</v>
      </c>
      <c r="AZ393" s="2">
        <v>26876</v>
      </c>
      <c r="BA393">
        <v>0</v>
      </c>
    </row>
    <row r="394" spans="1:53" x14ac:dyDescent="0.25">
      <c r="A394" s="2">
        <v>36433</v>
      </c>
      <c r="B394">
        <v>306</v>
      </c>
      <c r="D394" s="2">
        <v>29494</v>
      </c>
      <c r="E394">
        <v>39.6</v>
      </c>
      <c r="G394" s="2">
        <v>29494</v>
      </c>
      <c r="H394">
        <v>53.9</v>
      </c>
      <c r="J394" s="2">
        <v>33511</v>
      </c>
      <c r="K394">
        <v>868</v>
      </c>
      <c r="M394" s="2">
        <v>34607</v>
      </c>
      <c r="N394">
        <v>7.6029999999999998</v>
      </c>
      <c r="P394" s="2">
        <v>34607</v>
      </c>
      <c r="Q394">
        <v>4.7300000000000004</v>
      </c>
      <c r="S394" s="2">
        <v>33511</v>
      </c>
      <c r="T394">
        <v>3354.9</v>
      </c>
      <c r="V394" s="2">
        <v>26572</v>
      </c>
      <c r="W394">
        <v>74264</v>
      </c>
      <c r="Y394" s="2">
        <v>33511</v>
      </c>
      <c r="Z394">
        <v>3.2</v>
      </c>
      <c r="AB394" s="2">
        <v>26572</v>
      </c>
      <c r="AC394">
        <v>10.14</v>
      </c>
      <c r="AE394" s="2">
        <v>30224</v>
      </c>
      <c r="AF394">
        <v>-3</v>
      </c>
      <c r="AH394" s="2">
        <v>30224</v>
      </c>
      <c r="AI394">
        <v>16.600000000000001</v>
      </c>
      <c r="AK394" s="2">
        <v>33511</v>
      </c>
      <c r="AL394">
        <v>1.4889999999999999</v>
      </c>
      <c r="AN394" s="2">
        <v>30224</v>
      </c>
      <c r="AO394">
        <v>13.5</v>
      </c>
      <c r="AQ394" s="2">
        <v>28398</v>
      </c>
      <c r="AR394">
        <v>251.26</v>
      </c>
      <c r="AT394" s="2">
        <v>33511</v>
      </c>
      <c r="AU394">
        <v>15.59</v>
      </c>
      <c r="AW394" s="2">
        <v>32781</v>
      </c>
      <c r="AX394">
        <v>4.8</v>
      </c>
      <c r="AZ394" s="2">
        <v>26907</v>
      </c>
      <c r="BA394">
        <v>0</v>
      </c>
    </row>
    <row r="395" spans="1:53" x14ac:dyDescent="0.25">
      <c r="A395" s="2">
        <v>36462</v>
      </c>
      <c r="B395">
        <v>285</v>
      </c>
      <c r="D395" s="2">
        <v>29525</v>
      </c>
      <c r="E395">
        <v>39.799999999999997</v>
      </c>
      <c r="G395" s="2">
        <v>29525</v>
      </c>
      <c r="H395">
        <v>63.7</v>
      </c>
      <c r="J395" s="2">
        <v>33542</v>
      </c>
      <c r="K395">
        <v>878</v>
      </c>
      <c r="M395" s="2">
        <v>34638</v>
      </c>
      <c r="N395">
        <v>7.8070000000000004</v>
      </c>
      <c r="P395" s="2">
        <v>34638</v>
      </c>
      <c r="Q395">
        <v>4.76</v>
      </c>
      <c r="S395" s="2">
        <v>33542</v>
      </c>
      <c r="T395">
        <v>3360.2</v>
      </c>
      <c r="V395" s="2">
        <v>26603</v>
      </c>
      <c r="W395">
        <v>74674</v>
      </c>
      <c r="Y395" s="2">
        <v>33542</v>
      </c>
      <c r="Z395">
        <v>3.8</v>
      </c>
      <c r="AB395" s="2">
        <v>26603</v>
      </c>
      <c r="AC395">
        <v>10.8</v>
      </c>
      <c r="AE395" s="2">
        <v>30255</v>
      </c>
      <c r="AF395">
        <v>-3</v>
      </c>
      <c r="AH395" s="2">
        <v>30255</v>
      </c>
      <c r="AI395">
        <v>17.2</v>
      </c>
      <c r="AK395" s="2">
        <v>33542</v>
      </c>
      <c r="AL395">
        <v>1.4910000000000001</v>
      </c>
      <c r="AN395" s="2">
        <v>30255</v>
      </c>
      <c r="AO395">
        <v>12.52</v>
      </c>
      <c r="AQ395" s="2">
        <v>28429</v>
      </c>
      <c r="AR395">
        <v>255.42</v>
      </c>
      <c r="AT395" s="2">
        <v>33542</v>
      </c>
      <c r="AU395">
        <v>15.5</v>
      </c>
      <c r="AW395" s="2">
        <v>32812</v>
      </c>
      <c r="AX395">
        <v>5</v>
      </c>
      <c r="AZ395" s="2">
        <v>26937</v>
      </c>
      <c r="BA395">
        <v>0</v>
      </c>
    </row>
    <row r="396" spans="1:53" x14ac:dyDescent="0.25">
      <c r="A396" s="2">
        <v>36494</v>
      </c>
      <c r="B396">
        <v>288</v>
      </c>
      <c r="D396" s="2">
        <v>29555</v>
      </c>
      <c r="E396">
        <v>39.9</v>
      </c>
      <c r="G396" s="2">
        <v>29555</v>
      </c>
      <c r="H396">
        <v>65.3</v>
      </c>
      <c r="J396" s="2">
        <v>33572</v>
      </c>
      <c r="K396">
        <v>916</v>
      </c>
      <c r="M396" s="2">
        <v>34668</v>
      </c>
      <c r="N396">
        <v>7.9059999999999997</v>
      </c>
      <c r="P396" s="2">
        <v>34668</v>
      </c>
      <c r="Q396">
        <v>5.29</v>
      </c>
      <c r="S396" s="2">
        <v>33572</v>
      </c>
      <c r="T396">
        <v>3365.5</v>
      </c>
      <c r="V396" s="2">
        <v>26633</v>
      </c>
      <c r="W396">
        <v>74973</v>
      </c>
      <c r="Y396" s="2">
        <v>33572</v>
      </c>
      <c r="Z396">
        <v>4.0999999999999996</v>
      </c>
      <c r="AB396" s="2">
        <v>26633</v>
      </c>
      <c r="AC396">
        <v>11.62</v>
      </c>
      <c r="AE396" s="2">
        <v>30285</v>
      </c>
      <c r="AF396">
        <v>-2</v>
      </c>
      <c r="AH396" s="2">
        <v>30285</v>
      </c>
      <c r="AI396">
        <v>17.100000000000001</v>
      </c>
      <c r="AK396" s="2">
        <v>33572</v>
      </c>
      <c r="AL396">
        <v>1.4969999999999999</v>
      </c>
      <c r="AN396" s="2">
        <v>30285</v>
      </c>
      <c r="AO396">
        <v>11.85</v>
      </c>
      <c r="AQ396" s="2">
        <v>28459</v>
      </c>
      <c r="AR396">
        <v>258.77</v>
      </c>
      <c r="AT396" s="2">
        <v>33572</v>
      </c>
      <c r="AU396">
        <v>15.43</v>
      </c>
      <c r="AW396" s="2">
        <v>32842</v>
      </c>
      <c r="AX396">
        <v>4.9000000000000004</v>
      </c>
      <c r="AZ396" s="2">
        <v>26968</v>
      </c>
      <c r="BA396">
        <v>0</v>
      </c>
    </row>
    <row r="397" spans="1:53" x14ac:dyDescent="0.25">
      <c r="A397" s="2">
        <v>36525</v>
      </c>
      <c r="B397">
        <v>286</v>
      </c>
      <c r="D397" s="2">
        <v>29586</v>
      </c>
      <c r="E397">
        <v>40.1</v>
      </c>
      <c r="G397" s="2">
        <v>29586</v>
      </c>
      <c r="H397">
        <v>51.2</v>
      </c>
      <c r="J397" s="2">
        <v>33603</v>
      </c>
      <c r="K397">
        <v>947</v>
      </c>
      <c r="M397" s="2">
        <v>34698</v>
      </c>
      <c r="N397">
        <v>7.8220000000000001</v>
      </c>
      <c r="P397" s="2">
        <v>34699</v>
      </c>
      <c r="Q397">
        <v>5.45</v>
      </c>
      <c r="S397" s="2">
        <v>33603</v>
      </c>
      <c r="T397">
        <v>3372.2</v>
      </c>
      <c r="V397" s="2">
        <v>26664</v>
      </c>
      <c r="W397">
        <v>75268</v>
      </c>
      <c r="Y397" s="2">
        <v>33603</v>
      </c>
      <c r="Z397">
        <v>4.5999999999999996</v>
      </c>
      <c r="AB397" s="2">
        <v>26664</v>
      </c>
      <c r="AC397">
        <v>11.62</v>
      </c>
      <c r="AE397" s="2">
        <v>30316</v>
      </c>
      <c r="AF397">
        <v>-0.9</v>
      </c>
      <c r="AH397" s="2">
        <v>30316</v>
      </c>
      <c r="AI397">
        <v>18.100000000000001</v>
      </c>
      <c r="AK397" s="2">
        <v>33603</v>
      </c>
      <c r="AL397">
        <v>1.5209999999999999</v>
      </c>
      <c r="AN397" s="2">
        <v>30316</v>
      </c>
      <c r="AO397">
        <v>11.5</v>
      </c>
      <c r="AQ397" s="2">
        <v>28490</v>
      </c>
      <c r="AR397">
        <v>260.56</v>
      </c>
      <c r="AT397" s="2">
        <v>33603</v>
      </c>
      <c r="AU397">
        <v>15.26</v>
      </c>
      <c r="AW397" s="2">
        <v>32873</v>
      </c>
      <c r="AX397">
        <v>5.0999999999999996</v>
      </c>
      <c r="AZ397" s="2">
        <v>26998</v>
      </c>
      <c r="BA397">
        <v>1</v>
      </c>
    </row>
    <row r="398" spans="1:53" x14ac:dyDescent="0.25">
      <c r="A398" s="2">
        <v>36556</v>
      </c>
      <c r="B398">
        <v>285</v>
      </c>
      <c r="D398" s="2">
        <v>29617</v>
      </c>
      <c r="E398">
        <v>40.1</v>
      </c>
      <c r="G398" s="2">
        <v>29617</v>
      </c>
      <c r="H398">
        <v>48.7</v>
      </c>
      <c r="J398" s="2">
        <v>33634</v>
      </c>
      <c r="K398">
        <v>969</v>
      </c>
      <c r="M398" s="2">
        <v>34730</v>
      </c>
      <c r="N398">
        <v>7.5809999999999995</v>
      </c>
      <c r="P398" s="2">
        <v>34730</v>
      </c>
      <c r="Q398">
        <v>5.53</v>
      </c>
      <c r="S398" s="2">
        <v>33634</v>
      </c>
      <c r="T398">
        <v>3380.9</v>
      </c>
      <c r="V398" s="2">
        <v>26695</v>
      </c>
      <c r="W398">
        <v>75617</v>
      </c>
      <c r="Y398" s="2">
        <v>33634</v>
      </c>
      <c r="Z398">
        <v>5.6</v>
      </c>
      <c r="AB398" s="2">
        <v>26695</v>
      </c>
      <c r="AC398">
        <v>9.7100000000000009</v>
      </c>
      <c r="AE398" s="2">
        <v>30347</v>
      </c>
      <c r="AF398">
        <v>0.7</v>
      </c>
      <c r="AH398" s="2">
        <v>30347</v>
      </c>
      <c r="AI398">
        <v>19.399999999999999</v>
      </c>
      <c r="AK398" s="2">
        <v>33634</v>
      </c>
      <c r="AL398">
        <v>1.488</v>
      </c>
      <c r="AN398" s="2">
        <v>30347</v>
      </c>
      <c r="AO398">
        <v>11.16</v>
      </c>
      <c r="AQ398" s="2">
        <v>28521</v>
      </c>
      <c r="AR398">
        <v>262.77</v>
      </c>
      <c r="AT398" s="2">
        <v>33634</v>
      </c>
      <c r="AU398">
        <v>15.18</v>
      </c>
      <c r="AW398" s="2">
        <v>32904</v>
      </c>
      <c r="AX398">
        <v>4.7</v>
      </c>
      <c r="AZ398" s="2">
        <v>27029</v>
      </c>
      <c r="BA398">
        <v>1</v>
      </c>
    </row>
    <row r="399" spans="1:53" x14ac:dyDescent="0.25">
      <c r="A399" s="2">
        <v>36585</v>
      </c>
      <c r="B399">
        <v>280</v>
      </c>
      <c r="D399" s="2">
        <v>29645</v>
      </c>
      <c r="E399">
        <v>39.799999999999997</v>
      </c>
      <c r="G399" s="2">
        <v>29645</v>
      </c>
      <c r="H399">
        <v>51.1</v>
      </c>
      <c r="J399" s="2">
        <v>33663</v>
      </c>
      <c r="K399">
        <v>1102</v>
      </c>
      <c r="M399" s="2">
        <v>34758</v>
      </c>
      <c r="N399">
        <v>7.2009999999999996</v>
      </c>
      <c r="P399" s="2">
        <v>34758</v>
      </c>
      <c r="Q399">
        <v>5.92</v>
      </c>
      <c r="S399" s="2">
        <v>33663</v>
      </c>
      <c r="T399">
        <v>3399.6</v>
      </c>
      <c r="V399" s="2">
        <v>26723</v>
      </c>
      <c r="W399">
        <v>76014</v>
      </c>
      <c r="Y399" s="2">
        <v>33663</v>
      </c>
      <c r="Z399">
        <v>6.3</v>
      </c>
      <c r="AB399" s="2">
        <v>26723</v>
      </c>
      <c r="AC399">
        <v>10.31</v>
      </c>
      <c r="AE399" s="2">
        <v>30375</v>
      </c>
      <c r="AF399">
        <v>-1.3</v>
      </c>
      <c r="AH399" s="2">
        <v>30375</v>
      </c>
      <c r="AI399">
        <v>19.2</v>
      </c>
      <c r="AK399" s="2">
        <v>33663</v>
      </c>
      <c r="AL399">
        <v>1.482</v>
      </c>
      <c r="AN399" s="2">
        <v>30375</v>
      </c>
      <c r="AO399">
        <v>10.98</v>
      </c>
      <c r="AQ399" s="2">
        <v>28549</v>
      </c>
      <c r="AR399">
        <v>265.74</v>
      </c>
      <c r="AT399" s="2">
        <v>33663</v>
      </c>
      <c r="AU399">
        <v>15.08</v>
      </c>
      <c r="AW399" s="2">
        <v>32932</v>
      </c>
      <c r="AX399">
        <v>4.9000000000000004</v>
      </c>
      <c r="AZ399" s="2">
        <v>27060</v>
      </c>
      <c r="BA399">
        <v>1</v>
      </c>
    </row>
    <row r="400" spans="1:53" x14ac:dyDescent="0.25">
      <c r="A400" s="2">
        <v>36616</v>
      </c>
      <c r="B400">
        <v>266</v>
      </c>
      <c r="D400" s="2">
        <v>29676</v>
      </c>
      <c r="E400">
        <v>40</v>
      </c>
      <c r="G400" s="2">
        <v>29676</v>
      </c>
      <c r="H400">
        <v>50.2</v>
      </c>
      <c r="J400" s="2">
        <v>33694</v>
      </c>
      <c r="K400">
        <v>1037</v>
      </c>
      <c r="M400" s="2">
        <v>34789</v>
      </c>
      <c r="N400">
        <v>7.1959999999999997</v>
      </c>
      <c r="P400" s="2">
        <v>34789</v>
      </c>
      <c r="Q400">
        <v>5.98</v>
      </c>
      <c r="S400" s="2">
        <v>33694</v>
      </c>
      <c r="T400">
        <v>3403.5</v>
      </c>
      <c r="V400" s="2">
        <v>26754</v>
      </c>
      <c r="W400">
        <v>76284</v>
      </c>
      <c r="Y400" s="2">
        <v>33694</v>
      </c>
      <c r="Z400">
        <v>6.5</v>
      </c>
      <c r="AB400" s="2">
        <v>26754</v>
      </c>
      <c r="AC400">
        <v>9.5500000000000007</v>
      </c>
      <c r="AE400" s="2">
        <v>30406</v>
      </c>
      <c r="AF400">
        <v>0.4</v>
      </c>
      <c r="AH400" s="2">
        <v>30406</v>
      </c>
      <c r="AI400">
        <v>19.399999999999999</v>
      </c>
      <c r="AK400" s="2">
        <v>33694</v>
      </c>
      <c r="AL400">
        <v>1.478</v>
      </c>
      <c r="AN400" s="2">
        <v>30406</v>
      </c>
      <c r="AO400">
        <v>10.5</v>
      </c>
      <c r="AQ400" s="2">
        <v>28580</v>
      </c>
      <c r="AR400">
        <v>270.26</v>
      </c>
      <c r="AT400" s="2">
        <v>33694</v>
      </c>
      <c r="AU400">
        <v>15.01</v>
      </c>
      <c r="AW400" s="2">
        <v>32963</v>
      </c>
      <c r="AX400">
        <v>5.6</v>
      </c>
      <c r="AZ400" s="2">
        <v>27088</v>
      </c>
      <c r="BA400">
        <v>1</v>
      </c>
    </row>
    <row r="401" spans="1:53" x14ac:dyDescent="0.25">
      <c r="A401" s="2">
        <v>36644</v>
      </c>
      <c r="B401">
        <v>291</v>
      </c>
      <c r="D401" s="2">
        <v>29706</v>
      </c>
      <c r="E401">
        <v>40.1</v>
      </c>
      <c r="G401" s="2">
        <v>29706</v>
      </c>
      <c r="H401">
        <v>53.1</v>
      </c>
      <c r="J401" s="2">
        <v>33724</v>
      </c>
      <c r="K401">
        <v>945</v>
      </c>
      <c r="M401" s="2">
        <v>34817</v>
      </c>
      <c r="N401">
        <v>7.0549999999999997</v>
      </c>
      <c r="P401" s="2">
        <v>34819</v>
      </c>
      <c r="Q401">
        <v>6.05</v>
      </c>
      <c r="S401" s="2">
        <v>33724</v>
      </c>
      <c r="T401">
        <v>3399.3</v>
      </c>
      <c r="V401" s="2">
        <v>26784</v>
      </c>
      <c r="W401">
        <v>76455</v>
      </c>
      <c r="Y401" s="2">
        <v>33724</v>
      </c>
      <c r="Z401">
        <v>6.6</v>
      </c>
      <c r="AB401" s="2">
        <v>26784</v>
      </c>
      <c r="AC401">
        <v>8.26</v>
      </c>
      <c r="AE401" s="2">
        <v>30436</v>
      </c>
      <c r="AF401">
        <v>0.9</v>
      </c>
      <c r="AH401" s="2">
        <v>30436</v>
      </c>
      <c r="AI401">
        <v>19.5</v>
      </c>
      <c r="AK401" s="2">
        <v>33724</v>
      </c>
      <c r="AL401">
        <v>1.4710000000000001</v>
      </c>
      <c r="AN401" s="2">
        <v>30436</v>
      </c>
      <c r="AO401">
        <v>10.5</v>
      </c>
      <c r="AQ401" s="2">
        <v>28610</v>
      </c>
      <c r="AR401">
        <v>274.14</v>
      </c>
      <c r="AT401" s="2">
        <v>33724</v>
      </c>
      <c r="AU401">
        <v>14.88</v>
      </c>
      <c r="AW401" s="2">
        <v>32993</v>
      </c>
      <c r="AX401">
        <v>5.6</v>
      </c>
      <c r="AZ401" s="2">
        <v>27119</v>
      </c>
      <c r="BA401">
        <v>1</v>
      </c>
    </row>
    <row r="402" spans="1:53" x14ac:dyDescent="0.25">
      <c r="A402" s="2">
        <v>36677</v>
      </c>
      <c r="B402">
        <v>280</v>
      </c>
      <c r="D402" s="2">
        <v>29737</v>
      </c>
      <c r="E402">
        <v>40.200000000000003</v>
      </c>
      <c r="G402" s="2">
        <v>29737</v>
      </c>
      <c r="H402">
        <v>55.7</v>
      </c>
      <c r="J402" s="2">
        <v>33755</v>
      </c>
      <c r="K402">
        <v>1038</v>
      </c>
      <c r="M402" s="2">
        <v>34850</v>
      </c>
      <c r="N402">
        <v>6.2839999999999998</v>
      </c>
      <c r="P402" s="2">
        <v>34850</v>
      </c>
      <c r="Q402">
        <v>6.01</v>
      </c>
      <c r="S402" s="2">
        <v>33755</v>
      </c>
      <c r="T402">
        <v>3398.2</v>
      </c>
      <c r="V402" s="2">
        <v>26815</v>
      </c>
      <c r="W402">
        <v>76648</v>
      </c>
      <c r="Y402" s="2">
        <v>33755</v>
      </c>
      <c r="Z402">
        <v>6.9</v>
      </c>
      <c r="AB402" s="2">
        <v>26815</v>
      </c>
      <c r="AC402">
        <v>9.01</v>
      </c>
      <c r="AE402" s="2">
        <v>30467</v>
      </c>
      <c r="AF402">
        <v>2.2000000000000002</v>
      </c>
      <c r="AH402" s="2">
        <v>30467</v>
      </c>
      <c r="AI402">
        <v>20.5</v>
      </c>
      <c r="AK402" s="2">
        <v>33755</v>
      </c>
      <c r="AL402">
        <v>1.4809999999999999</v>
      </c>
      <c r="AN402" s="2">
        <v>30467</v>
      </c>
      <c r="AO402">
        <v>10.5</v>
      </c>
      <c r="AQ402" s="2">
        <v>28641</v>
      </c>
      <c r="AR402">
        <v>279.26</v>
      </c>
      <c r="AT402" s="2">
        <v>33755</v>
      </c>
      <c r="AU402">
        <v>14.78</v>
      </c>
      <c r="AW402" s="2">
        <v>33024</v>
      </c>
      <c r="AX402">
        <v>5.4</v>
      </c>
      <c r="AZ402" s="2">
        <v>27149</v>
      </c>
      <c r="BA402">
        <v>1</v>
      </c>
    </row>
    <row r="403" spans="1:53" x14ac:dyDescent="0.25">
      <c r="A403" s="2">
        <v>36707</v>
      </c>
      <c r="B403">
        <v>281</v>
      </c>
      <c r="D403" s="2">
        <v>29767</v>
      </c>
      <c r="E403">
        <v>40</v>
      </c>
      <c r="G403" s="2">
        <v>29767</v>
      </c>
      <c r="H403">
        <v>51</v>
      </c>
      <c r="J403" s="2">
        <v>33785</v>
      </c>
      <c r="K403">
        <v>999</v>
      </c>
      <c r="M403" s="2">
        <v>34880</v>
      </c>
      <c r="N403">
        <v>6.2030000000000003</v>
      </c>
      <c r="P403" s="2">
        <v>34880</v>
      </c>
      <c r="Q403">
        <v>6</v>
      </c>
      <c r="S403" s="2">
        <v>33785</v>
      </c>
      <c r="T403">
        <v>3393</v>
      </c>
      <c r="V403" s="2">
        <v>26845</v>
      </c>
      <c r="W403">
        <v>76887</v>
      </c>
      <c r="Y403" s="2">
        <v>33785</v>
      </c>
      <c r="Z403">
        <v>6.7</v>
      </c>
      <c r="AB403" s="2">
        <v>26845</v>
      </c>
      <c r="AC403">
        <v>8.7799999999999994</v>
      </c>
      <c r="AE403" s="2">
        <v>30497</v>
      </c>
      <c r="AF403">
        <v>6.3</v>
      </c>
      <c r="AH403" s="2">
        <v>30497</v>
      </c>
      <c r="AI403">
        <v>20.8</v>
      </c>
      <c r="AK403" s="2">
        <v>33785</v>
      </c>
      <c r="AL403">
        <v>1.4710000000000001</v>
      </c>
      <c r="AN403" s="2">
        <v>30497</v>
      </c>
      <c r="AO403">
        <v>10.5</v>
      </c>
      <c r="AQ403" s="2">
        <v>28671</v>
      </c>
      <c r="AR403">
        <v>285.10000000000002</v>
      </c>
      <c r="AT403" s="2">
        <v>33785</v>
      </c>
      <c r="AU403">
        <v>14.69</v>
      </c>
      <c r="AW403" s="2">
        <v>33054</v>
      </c>
      <c r="AX403">
        <v>5.9</v>
      </c>
      <c r="AZ403" s="2">
        <v>27180</v>
      </c>
      <c r="BA403">
        <v>1</v>
      </c>
    </row>
    <row r="404" spans="1:53" x14ac:dyDescent="0.25">
      <c r="A404" s="2">
        <v>36738</v>
      </c>
      <c r="B404">
        <v>298</v>
      </c>
      <c r="D404" s="2">
        <v>29798</v>
      </c>
      <c r="E404">
        <v>39.9</v>
      </c>
      <c r="G404" s="2">
        <v>29798</v>
      </c>
      <c r="H404">
        <v>47.6</v>
      </c>
      <c r="J404" s="2">
        <v>33816</v>
      </c>
      <c r="K404">
        <v>984</v>
      </c>
      <c r="M404" s="2">
        <v>34911</v>
      </c>
      <c r="N404">
        <v>6.4260000000000002</v>
      </c>
      <c r="P404" s="2">
        <v>34911</v>
      </c>
      <c r="Q404">
        <v>5.85</v>
      </c>
      <c r="S404" s="2">
        <v>33816</v>
      </c>
      <c r="T404">
        <v>3393.3</v>
      </c>
      <c r="V404" s="2">
        <v>26876</v>
      </c>
      <c r="W404">
        <v>76913</v>
      </c>
      <c r="Y404" s="2">
        <v>33816</v>
      </c>
      <c r="Z404">
        <v>7.1</v>
      </c>
      <c r="AB404" s="2">
        <v>26876</v>
      </c>
      <c r="AC404">
        <v>9.27</v>
      </c>
      <c r="AE404" s="2">
        <v>30528</v>
      </c>
      <c r="AF404">
        <v>6.6</v>
      </c>
      <c r="AH404" s="2">
        <v>30528</v>
      </c>
      <c r="AI404">
        <v>21.2</v>
      </c>
      <c r="AK404" s="2">
        <v>33816</v>
      </c>
      <c r="AL404">
        <v>1.4550000000000001</v>
      </c>
      <c r="AN404" s="2">
        <v>30528</v>
      </c>
      <c r="AO404">
        <v>10.5</v>
      </c>
      <c r="AQ404" s="2">
        <v>28702</v>
      </c>
      <c r="AR404">
        <v>288.81</v>
      </c>
      <c r="AT404" s="2">
        <v>33816</v>
      </c>
      <c r="AU404">
        <v>14.67</v>
      </c>
      <c r="AW404" s="2">
        <v>33085</v>
      </c>
      <c r="AX404">
        <v>6.3</v>
      </c>
      <c r="AZ404" s="2">
        <v>27210</v>
      </c>
      <c r="BA404">
        <v>1</v>
      </c>
    </row>
    <row r="405" spans="1:53" x14ac:dyDescent="0.25">
      <c r="A405" s="2">
        <v>36769</v>
      </c>
      <c r="B405">
        <v>312</v>
      </c>
      <c r="D405" s="2">
        <v>29829</v>
      </c>
      <c r="E405">
        <v>40</v>
      </c>
      <c r="G405" s="2">
        <v>29829</v>
      </c>
      <c r="H405">
        <v>47.2</v>
      </c>
      <c r="J405" s="2">
        <v>33847</v>
      </c>
      <c r="K405">
        <v>1037</v>
      </c>
      <c r="M405" s="2">
        <v>34942</v>
      </c>
      <c r="N405">
        <v>6.2839999999999998</v>
      </c>
      <c r="P405" s="2">
        <v>34942</v>
      </c>
      <c r="Q405">
        <v>5.74</v>
      </c>
      <c r="S405" s="2">
        <v>33847</v>
      </c>
      <c r="T405">
        <v>3398.2</v>
      </c>
      <c r="V405" s="2">
        <v>26907</v>
      </c>
      <c r="W405">
        <v>77168</v>
      </c>
      <c r="Y405" s="2">
        <v>33847</v>
      </c>
      <c r="Z405">
        <v>7.2</v>
      </c>
      <c r="AB405" s="2">
        <v>26907</v>
      </c>
      <c r="AC405">
        <v>7.67</v>
      </c>
      <c r="AE405" s="2">
        <v>30559</v>
      </c>
      <c r="AF405">
        <v>8.3000000000000007</v>
      </c>
      <c r="AH405" s="2">
        <v>30559</v>
      </c>
      <c r="AI405">
        <v>20</v>
      </c>
      <c r="AK405" s="2">
        <v>33847</v>
      </c>
      <c r="AL405">
        <v>1.4809999999999999</v>
      </c>
      <c r="AN405" s="2">
        <v>30559</v>
      </c>
      <c r="AO405">
        <v>10.89</v>
      </c>
      <c r="AQ405" s="2">
        <v>28733</v>
      </c>
      <c r="AR405">
        <v>292.81</v>
      </c>
      <c r="AT405" s="2">
        <v>33847</v>
      </c>
      <c r="AU405">
        <v>14.62</v>
      </c>
      <c r="AW405" s="2">
        <v>33116</v>
      </c>
      <c r="AX405">
        <v>6.9</v>
      </c>
      <c r="AZ405" s="2">
        <v>27241</v>
      </c>
      <c r="BA405">
        <v>1</v>
      </c>
    </row>
    <row r="406" spans="1:53" x14ac:dyDescent="0.25">
      <c r="A406" s="2">
        <v>36798</v>
      </c>
      <c r="B406">
        <v>292</v>
      </c>
      <c r="D406" s="2">
        <v>29859</v>
      </c>
      <c r="E406">
        <v>39.6</v>
      </c>
      <c r="G406" s="2">
        <v>29859</v>
      </c>
      <c r="H406">
        <v>42.2</v>
      </c>
      <c r="J406" s="2">
        <v>33877</v>
      </c>
      <c r="K406">
        <v>1024</v>
      </c>
      <c r="M406" s="2">
        <v>34971</v>
      </c>
      <c r="N406">
        <v>6.1820000000000004</v>
      </c>
      <c r="P406" s="2">
        <v>34972</v>
      </c>
      <c r="Q406">
        <v>5.8</v>
      </c>
      <c r="S406" s="2">
        <v>33877</v>
      </c>
      <c r="T406">
        <v>3409.6</v>
      </c>
      <c r="V406" s="2">
        <v>26937</v>
      </c>
      <c r="W406">
        <v>77276</v>
      </c>
      <c r="Y406" s="2">
        <v>33877</v>
      </c>
      <c r="Z406">
        <v>6.2</v>
      </c>
      <c r="AB406" s="2">
        <v>26937</v>
      </c>
      <c r="AC406">
        <v>7.82</v>
      </c>
      <c r="AE406" s="2">
        <v>30589</v>
      </c>
      <c r="AF406">
        <v>10.1</v>
      </c>
      <c r="AH406" s="2">
        <v>30589</v>
      </c>
      <c r="AI406">
        <v>20.2</v>
      </c>
      <c r="AK406" s="2">
        <v>33877</v>
      </c>
      <c r="AL406">
        <v>1.46</v>
      </c>
      <c r="AN406" s="2">
        <v>30589</v>
      </c>
      <c r="AO406">
        <v>11</v>
      </c>
      <c r="AQ406" s="2">
        <v>28763</v>
      </c>
      <c r="AR406">
        <v>296.18</v>
      </c>
      <c r="AT406" s="2">
        <v>33877</v>
      </c>
      <c r="AU406">
        <v>14.66</v>
      </c>
      <c r="AW406" s="2">
        <v>33146</v>
      </c>
      <c r="AX406">
        <v>6.4</v>
      </c>
      <c r="AZ406" s="2">
        <v>27272</v>
      </c>
      <c r="BA406">
        <v>1</v>
      </c>
    </row>
    <row r="407" spans="1:53" x14ac:dyDescent="0.25">
      <c r="A407" s="2">
        <v>36830</v>
      </c>
      <c r="B407">
        <v>301</v>
      </c>
      <c r="D407" s="2">
        <v>29890</v>
      </c>
      <c r="E407">
        <v>39.6</v>
      </c>
      <c r="G407" s="2">
        <v>29890</v>
      </c>
      <c r="H407">
        <v>40.200000000000003</v>
      </c>
      <c r="J407" s="2">
        <v>33908</v>
      </c>
      <c r="K407">
        <v>1093</v>
      </c>
      <c r="M407" s="2">
        <v>35003</v>
      </c>
      <c r="N407">
        <v>6.02</v>
      </c>
      <c r="P407" s="2">
        <v>35003</v>
      </c>
      <c r="Q407">
        <v>5.76</v>
      </c>
      <c r="S407" s="2">
        <v>33908</v>
      </c>
      <c r="T407">
        <v>3423.1</v>
      </c>
      <c r="V407" s="2">
        <v>26968</v>
      </c>
      <c r="W407">
        <v>77607</v>
      </c>
      <c r="Y407" s="2">
        <v>33908</v>
      </c>
      <c r="Z407">
        <v>5.8</v>
      </c>
      <c r="AB407" s="2">
        <v>26968</v>
      </c>
      <c r="AC407">
        <v>7.08</v>
      </c>
      <c r="AE407" s="2">
        <v>30620</v>
      </c>
      <c r="AF407">
        <v>12.8</v>
      </c>
      <c r="AH407" s="2">
        <v>30620</v>
      </c>
      <c r="AI407">
        <v>20.2</v>
      </c>
      <c r="AK407" s="2">
        <v>33908</v>
      </c>
      <c r="AL407">
        <v>1.454</v>
      </c>
      <c r="AN407" s="2">
        <v>30620</v>
      </c>
      <c r="AO407">
        <v>11</v>
      </c>
      <c r="AQ407" s="2">
        <v>28794</v>
      </c>
      <c r="AR407">
        <v>298.81</v>
      </c>
      <c r="AT407" s="2">
        <v>33908</v>
      </c>
      <c r="AU407">
        <v>14.67</v>
      </c>
      <c r="AW407" s="2">
        <v>33177</v>
      </c>
      <c r="AX407">
        <v>6.2</v>
      </c>
      <c r="AZ407" s="2">
        <v>27302</v>
      </c>
      <c r="BA407">
        <v>1</v>
      </c>
    </row>
    <row r="408" spans="1:53" x14ac:dyDescent="0.25">
      <c r="A408" s="2">
        <v>36860</v>
      </c>
      <c r="B408">
        <v>356</v>
      </c>
      <c r="D408" s="2">
        <v>29920</v>
      </c>
      <c r="E408">
        <v>39.4</v>
      </c>
      <c r="G408" s="2">
        <v>29920</v>
      </c>
      <c r="H408">
        <v>32.799999999999997</v>
      </c>
      <c r="J408" s="2">
        <v>33938</v>
      </c>
      <c r="K408">
        <v>1078</v>
      </c>
      <c r="M408" s="2">
        <v>35033</v>
      </c>
      <c r="N408">
        <v>5.7409999999999997</v>
      </c>
      <c r="P408" s="2">
        <v>35033</v>
      </c>
      <c r="Q408">
        <v>5.8</v>
      </c>
      <c r="S408" s="2">
        <v>33938</v>
      </c>
      <c r="T408">
        <v>3425.8</v>
      </c>
      <c r="V408" s="2">
        <v>26998</v>
      </c>
      <c r="W408">
        <v>77920</v>
      </c>
      <c r="Y408" s="2">
        <v>33938</v>
      </c>
      <c r="Z408">
        <v>5.8</v>
      </c>
      <c r="AB408" s="2">
        <v>26998</v>
      </c>
      <c r="AC408">
        <v>6.41</v>
      </c>
      <c r="AE408" s="2">
        <v>30650</v>
      </c>
      <c r="AF408">
        <v>13.4</v>
      </c>
      <c r="AH408" s="2">
        <v>30650</v>
      </c>
      <c r="AI408">
        <v>19.7</v>
      </c>
      <c r="AK408" s="2">
        <v>33938</v>
      </c>
      <c r="AL408">
        <v>1.454</v>
      </c>
      <c r="AN408" s="2">
        <v>30650</v>
      </c>
      <c r="AO408">
        <v>11</v>
      </c>
      <c r="AQ408" s="2">
        <v>28824</v>
      </c>
      <c r="AR408">
        <v>302.73</v>
      </c>
      <c r="AT408" s="2">
        <v>33938</v>
      </c>
      <c r="AU408">
        <v>14.67</v>
      </c>
      <c r="AW408" s="2">
        <v>33207</v>
      </c>
      <c r="AX408">
        <v>6.3</v>
      </c>
      <c r="AZ408" s="2">
        <v>27333</v>
      </c>
      <c r="BA408">
        <v>1</v>
      </c>
    </row>
    <row r="409" spans="1:53" x14ac:dyDescent="0.25">
      <c r="A409" s="2">
        <v>36889</v>
      </c>
      <c r="B409">
        <v>353</v>
      </c>
      <c r="D409" s="2">
        <v>29951</v>
      </c>
      <c r="E409">
        <v>39.200000000000003</v>
      </c>
      <c r="G409" s="2">
        <v>29951</v>
      </c>
      <c r="H409">
        <v>39.1</v>
      </c>
      <c r="J409" s="2">
        <v>33969</v>
      </c>
      <c r="K409">
        <v>1075</v>
      </c>
      <c r="M409" s="2">
        <v>35062</v>
      </c>
      <c r="N409">
        <v>5.5720000000000001</v>
      </c>
      <c r="P409" s="2">
        <v>35064</v>
      </c>
      <c r="Q409">
        <v>5.6</v>
      </c>
      <c r="S409" s="2">
        <v>33969</v>
      </c>
      <c r="T409">
        <v>3424.1</v>
      </c>
      <c r="V409" s="2">
        <v>27029</v>
      </c>
      <c r="W409">
        <v>78031</v>
      </c>
      <c r="Y409" s="2">
        <v>33969</v>
      </c>
      <c r="Z409">
        <v>8.6</v>
      </c>
      <c r="AB409" s="2">
        <v>27029</v>
      </c>
      <c r="AC409">
        <v>4.95</v>
      </c>
      <c r="AE409" s="2">
        <v>30681</v>
      </c>
      <c r="AF409">
        <v>15.7</v>
      </c>
      <c r="AH409" s="2">
        <v>30681</v>
      </c>
      <c r="AI409">
        <v>19.2</v>
      </c>
      <c r="AK409" s="2">
        <v>33969</v>
      </c>
      <c r="AL409">
        <v>1.4359999999999999</v>
      </c>
      <c r="AN409" s="2">
        <v>30681</v>
      </c>
      <c r="AO409">
        <v>11</v>
      </c>
      <c r="AQ409" s="2">
        <v>28855</v>
      </c>
      <c r="AR409">
        <v>306.10000000000002</v>
      </c>
      <c r="AT409" s="2">
        <v>33969</v>
      </c>
      <c r="AU409">
        <v>14.19</v>
      </c>
      <c r="AW409" s="2">
        <v>33238</v>
      </c>
      <c r="AX409">
        <v>5.7</v>
      </c>
      <c r="AZ409" s="2">
        <v>27363</v>
      </c>
      <c r="BA409">
        <v>1</v>
      </c>
    </row>
    <row r="410" spans="1:53" x14ac:dyDescent="0.25">
      <c r="A410" s="2">
        <v>36922</v>
      </c>
      <c r="B410">
        <v>362</v>
      </c>
      <c r="D410" s="2">
        <v>29982</v>
      </c>
      <c r="E410">
        <v>37.299999999999997</v>
      </c>
      <c r="G410" s="2">
        <v>29982</v>
      </c>
      <c r="H410">
        <v>39.9</v>
      </c>
      <c r="J410" s="2">
        <v>34000</v>
      </c>
      <c r="K410">
        <v>1091</v>
      </c>
      <c r="M410" s="2">
        <v>35095</v>
      </c>
      <c r="N410">
        <v>5.58</v>
      </c>
      <c r="P410" s="2">
        <v>35095</v>
      </c>
      <c r="Q410">
        <v>5.5600000000000005</v>
      </c>
      <c r="S410" s="2">
        <v>34000</v>
      </c>
      <c r="T410">
        <v>3418.3</v>
      </c>
      <c r="V410" s="2">
        <v>27060</v>
      </c>
      <c r="W410">
        <v>78100</v>
      </c>
      <c r="Y410" s="2">
        <v>34000</v>
      </c>
      <c r="Z410">
        <v>5.2</v>
      </c>
      <c r="AB410" s="2">
        <v>27060</v>
      </c>
      <c r="AC410">
        <v>3.54</v>
      </c>
      <c r="AE410" s="2">
        <v>30712</v>
      </c>
      <c r="AF410">
        <v>15.1</v>
      </c>
      <c r="AH410" s="2">
        <v>30712</v>
      </c>
      <c r="AI410">
        <v>20.399999999999999</v>
      </c>
      <c r="AK410" s="2">
        <v>34000</v>
      </c>
      <c r="AL410">
        <v>1.4359999999999999</v>
      </c>
      <c r="AN410" s="2">
        <v>30712</v>
      </c>
      <c r="AO410">
        <v>11</v>
      </c>
      <c r="AQ410" s="2">
        <v>28886</v>
      </c>
      <c r="AR410">
        <v>309.89999999999998</v>
      </c>
      <c r="AT410" s="2">
        <v>34000</v>
      </c>
      <c r="AU410">
        <v>14.61</v>
      </c>
      <c r="AW410" s="2">
        <v>33269</v>
      </c>
      <c r="AX410">
        <v>6</v>
      </c>
      <c r="AZ410" s="2">
        <v>27394</v>
      </c>
      <c r="BA410">
        <v>1</v>
      </c>
    </row>
    <row r="411" spans="1:53" x14ac:dyDescent="0.25">
      <c r="A411" s="2">
        <v>36950</v>
      </c>
      <c r="B411">
        <v>386</v>
      </c>
      <c r="D411" s="2">
        <v>30010</v>
      </c>
      <c r="E411">
        <v>39.6</v>
      </c>
      <c r="G411" s="2">
        <v>30010</v>
      </c>
      <c r="H411">
        <v>38.6</v>
      </c>
      <c r="J411" s="2">
        <v>34028</v>
      </c>
      <c r="K411">
        <v>1063</v>
      </c>
      <c r="M411" s="2">
        <v>35124</v>
      </c>
      <c r="N411">
        <v>6.0979999999999999</v>
      </c>
      <c r="P411" s="2">
        <v>35124</v>
      </c>
      <c r="Q411">
        <v>5.22</v>
      </c>
      <c r="S411" s="2">
        <v>34028</v>
      </c>
      <c r="T411">
        <v>3413.6</v>
      </c>
      <c r="V411" s="2">
        <v>27088</v>
      </c>
      <c r="W411">
        <v>78254</v>
      </c>
      <c r="Y411" s="2">
        <v>34028</v>
      </c>
      <c r="Z411">
        <v>5.0999999999999996</v>
      </c>
      <c r="AB411" s="2">
        <v>27088</v>
      </c>
      <c r="AC411">
        <v>1.7</v>
      </c>
      <c r="AE411" s="2">
        <v>30741</v>
      </c>
      <c r="AF411">
        <v>15.7</v>
      </c>
      <c r="AH411" s="2">
        <v>30741</v>
      </c>
      <c r="AI411">
        <v>19</v>
      </c>
      <c r="AK411" s="2">
        <v>34028</v>
      </c>
      <c r="AL411">
        <v>1.444</v>
      </c>
      <c r="AN411" s="2">
        <v>30741</v>
      </c>
      <c r="AO411">
        <v>11</v>
      </c>
      <c r="AQ411" s="2">
        <v>28914</v>
      </c>
      <c r="AR411">
        <v>313.52</v>
      </c>
      <c r="AT411" s="2">
        <v>34028</v>
      </c>
      <c r="AU411">
        <v>14.61</v>
      </c>
      <c r="AW411" s="2">
        <v>33297</v>
      </c>
      <c r="AX411">
        <v>5.5</v>
      </c>
      <c r="AZ411" s="2">
        <v>27425</v>
      </c>
      <c r="BA411">
        <v>1</v>
      </c>
    </row>
    <row r="412" spans="1:53" x14ac:dyDescent="0.25">
      <c r="A412" s="2">
        <v>36980</v>
      </c>
      <c r="B412">
        <v>388</v>
      </c>
      <c r="D412" s="2">
        <v>30041</v>
      </c>
      <c r="E412">
        <v>39.1</v>
      </c>
      <c r="G412" s="2">
        <v>30041</v>
      </c>
      <c r="H412">
        <v>40.4</v>
      </c>
      <c r="J412" s="2">
        <v>34059</v>
      </c>
      <c r="K412">
        <v>950</v>
      </c>
      <c r="M412" s="2">
        <v>35153</v>
      </c>
      <c r="N412">
        <v>6.327</v>
      </c>
      <c r="P412" s="2">
        <v>35155</v>
      </c>
      <c r="Q412">
        <v>5.31</v>
      </c>
      <c r="S412" s="2">
        <v>34059</v>
      </c>
      <c r="T412">
        <v>3410.9</v>
      </c>
      <c r="V412" s="2">
        <v>27119</v>
      </c>
      <c r="W412">
        <v>78296</v>
      </c>
      <c r="Y412" s="2">
        <v>34059</v>
      </c>
      <c r="Z412">
        <v>4.5999999999999996</v>
      </c>
      <c r="AB412" s="2">
        <v>27119</v>
      </c>
      <c r="AC412">
        <v>1.69</v>
      </c>
      <c r="AE412" s="2">
        <v>30772</v>
      </c>
      <c r="AF412">
        <v>14.7</v>
      </c>
      <c r="AH412" s="2">
        <v>30772</v>
      </c>
      <c r="AI412">
        <v>19.100000000000001</v>
      </c>
      <c r="AK412" s="2">
        <v>34059</v>
      </c>
      <c r="AL412">
        <v>1.4630000000000001</v>
      </c>
      <c r="AN412" s="2">
        <v>30772</v>
      </c>
      <c r="AO412">
        <v>11.21</v>
      </c>
      <c r="AQ412" s="2">
        <v>28945</v>
      </c>
      <c r="AR412">
        <v>317.2</v>
      </c>
      <c r="AT412" s="2">
        <v>34059</v>
      </c>
      <c r="AU412">
        <v>14.61</v>
      </c>
      <c r="AW412" s="2">
        <v>33328</v>
      </c>
      <c r="AX412">
        <v>5.2</v>
      </c>
      <c r="AZ412" s="2">
        <v>27453</v>
      </c>
      <c r="BA412">
        <v>1</v>
      </c>
    </row>
    <row r="413" spans="1:53" x14ac:dyDescent="0.25">
      <c r="A413" s="2">
        <v>37011</v>
      </c>
      <c r="B413">
        <v>406</v>
      </c>
      <c r="D413" s="2">
        <v>30071</v>
      </c>
      <c r="E413">
        <v>39.1</v>
      </c>
      <c r="G413" s="2">
        <v>30071</v>
      </c>
      <c r="H413">
        <v>40.9</v>
      </c>
      <c r="J413" s="2">
        <v>34089</v>
      </c>
      <c r="K413">
        <v>1110</v>
      </c>
      <c r="M413" s="2">
        <v>35185</v>
      </c>
      <c r="N413">
        <v>6.67</v>
      </c>
      <c r="P413" s="2">
        <v>35185</v>
      </c>
      <c r="Q413">
        <v>5.22</v>
      </c>
      <c r="S413" s="2">
        <v>34089</v>
      </c>
      <c r="T413">
        <v>3410.6</v>
      </c>
      <c r="V413" s="2">
        <v>27149</v>
      </c>
      <c r="W413">
        <v>78382</v>
      </c>
      <c r="Y413" s="2">
        <v>34089</v>
      </c>
      <c r="Z413">
        <v>5</v>
      </c>
      <c r="AB413" s="2">
        <v>27149</v>
      </c>
      <c r="AC413">
        <v>1.53</v>
      </c>
      <c r="AE413" s="2">
        <v>30802</v>
      </c>
      <c r="AF413">
        <v>15.1</v>
      </c>
      <c r="AH413" s="2">
        <v>30802</v>
      </c>
      <c r="AI413">
        <v>18.899999999999999</v>
      </c>
      <c r="AK413" s="2">
        <v>34089</v>
      </c>
      <c r="AL413">
        <v>1.4590000000000001</v>
      </c>
      <c r="AN413" s="2">
        <v>30802</v>
      </c>
      <c r="AO413">
        <v>11.93</v>
      </c>
      <c r="AQ413" s="2">
        <v>28975</v>
      </c>
      <c r="AR413">
        <v>320.94</v>
      </c>
      <c r="AT413" s="2">
        <v>34089</v>
      </c>
      <c r="AU413">
        <v>14.57</v>
      </c>
      <c r="AW413" s="2">
        <v>33358</v>
      </c>
      <c r="AX413">
        <v>4.7</v>
      </c>
      <c r="AZ413" s="2">
        <v>27484</v>
      </c>
      <c r="BA413">
        <v>1</v>
      </c>
    </row>
    <row r="414" spans="1:53" x14ac:dyDescent="0.25">
      <c r="A414" s="2">
        <v>37042</v>
      </c>
      <c r="B414">
        <v>405</v>
      </c>
      <c r="D414" s="2">
        <v>30102</v>
      </c>
      <c r="E414">
        <v>39.1</v>
      </c>
      <c r="G414" s="2">
        <v>30102</v>
      </c>
      <c r="H414">
        <v>38.1</v>
      </c>
      <c r="J414" s="2">
        <v>34120</v>
      </c>
      <c r="K414">
        <v>1128</v>
      </c>
      <c r="M414" s="2">
        <v>35216</v>
      </c>
      <c r="N414">
        <v>6.8520000000000003</v>
      </c>
      <c r="P414" s="2">
        <v>35216</v>
      </c>
      <c r="Q414">
        <v>5.24</v>
      </c>
      <c r="S414" s="2">
        <v>34120</v>
      </c>
      <c r="T414">
        <v>3436.2</v>
      </c>
      <c r="V414" s="2">
        <v>27180</v>
      </c>
      <c r="W414">
        <v>78549</v>
      </c>
      <c r="Y414" s="2">
        <v>34120</v>
      </c>
      <c r="Z414">
        <v>4.5999999999999996</v>
      </c>
      <c r="AB414" s="2">
        <v>27180</v>
      </c>
      <c r="AC414">
        <v>1.65</v>
      </c>
      <c r="AE414" s="2">
        <v>30833</v>
      </c>
      <c r="AF414">
        <v>14</v>
      </c>
      <c r="AH414" s="2">
        <v>30833</v>
      </c>
      <c r="AI414">
        <v>18.8</v>
      </c>
      <c r="AK414" s="2">
        <v>34120</v>
      </c>
      <c r="AL414">
        <v>1.458</v>
      </c>
      <c r="AN414" s="2">
        <v>30833</v>
      </c>
      <c r="AO414">
        <v>12.39</v>
      </c>
      <c r="AQ414" s="2">
        <v>29006</v>
      </c>
      <c r="AR414">
        <v>325.18</v>
      </c>
      <c r="AT414" s="2">
        <v>34120</v>
      </c>
      <c r="AU414">
        <v>14.53</v>
      </c>
      <c r="AW414" s="2">
        <v>33389</v>
      </c>
      <c r="AX414">
        <v>4.5999999999999996</v>
      </c>
      <c r="AZ414" s="2">
        <v>27514</v>
      </c>
      <c r="BA414">
        <v>0</v>
      </c>
    </row>
    <row r="415" spans="1:53" x14ac:dyDescent="0.25">
      <c r="A415" s="2">
        <v>37071</v>
      </c>
      <c r="B415">
        <v>394</v>
      </c>
      <c r="D415" s="2">
        <v>30132</v>
      </c>
      <c r="E415">
        <v>39.200000000000003</v>
      </c>
      <c r="G415" s="2">
        <v>30132</v>
      </c>
      <c r="H415">
        <v>42</v>
      </c>
      <c r="J415" s="2">
        <v>34150</v>
      </c>
      <c r="K415">
        <v>1081</v>
      </c>
      <c r="M415" s="2">
        <v>35244</v>
      </c>
      <c r="N415">
        <v>6.7110000000000003</v>
      </c>
      <c r="P415" s="2">
        <v>35246</v>
      </c>
      <c r="Q415">
        <v>5.27</v>
      </c>
      <c r="S415" s="2">
        <v>34150</v>
      </c>
      <c r="T415">
        <v>3441.6</v>
      </c>
      <c r="V415" s="2">
        <v>27210</v>
      </c>
      <c r="W415">
        <v>78604</v>
      </c>
      <c r="Y415" s="2">
        <v>34150</v>
      </c>
      <c r="Z415">
        <v>3.9</v>
      </c>
      <c r="AB415" s="2">
        <v>27210</v>
      </c>
      <c r="AC415">
        <v>1.46</v>
      </c>
      <c r="AE415" s="2">
        <v>30863</v>
      </c>
      <c r="AF415">
        <v>11.6</v>
      </c>
      <c r="AH415" s="2">
        <v>30863</v>
      </c>
      <c r="AI415">
        <v>18.100000000000001</v>
      </c>
      <c r="AK415" s="2">
        <v>34150</v>
      </c>
      <c r="AL415">
        <v>1.448</v>
      </c>
      <c r="AN415" s="2">
        <v>30863</v>
      </c>
      <c r="AO415">
        <v>12.6</v>
      </c>
      <c r="AQ415" s="2">
        <v>29036</v>
      </c>
      <c r="AR415">
        <v>328.17</v>
      </c>
      <c r="AT415" s="2">
        <v>34150</v>
      </c>
      <c r="AU415">
        <v>14.61</v>
      </c>
      <c r="AW415" s="2">
        <v>33419</v>
      </c>
      <c r="AX415">
        <v>4.5</v>
      </c>
      <c r="AZ415" s="2">
        <v>27545</v>
      </c>
      <c r="BA415">
        <v>0</v>
      </c>
    </row>
    <row r="416" spans="1:53" x14ac:dyDescent="0.25">
      <c r="A416" s="2">
        <v>37103</v>
      </c>
      <c r="B416">
        <v>388</v>
      </c>
      <c r="D416" s="2">
        <v>30163</v>
      </c>
      <c r="E416">
        <v>39.200000000000003</v>
      </c>
      <c r="G416" s="2">
        <v>30163</v>
      </c>
      <c r="H416">
        <v>40.700000000000003</v>
      </c>
      <c r="J416" s="2">
        <v>34181</v>
      </c>
      <c r="K416">
        <v>1086</v>
      </c>
      <c r="M416" s="2">
        <v>35277</v>
      </c>
      <c r="N416">
        <v>6.7940000000000005</v>
      </c>
      <c r="P416" s="2">
        <v>35277</v>
      </c>
      <c r="Q416">
        <v>5.4</v>
      </c>
      <c r="S416" s="2">
        <v>34181</v>
      </c>
      <c r="T416">
        <v>3441.2</v>
      </c>
      <c r="V416" s="2">
        <v>27241</v>
      </c>
      <c r="W416">
        <v>78636</v>
      </c>
      <c r="Y416" s="2">
        <v>34181</v>
      </c>
      <c r="Z416">
        <v>4.0999999999999996</v>
      </c>
      <c r="AB416" s="2">
        <v>27241</v>
      </c>
      <c r="AC416">
        <v>1.08</v>
      </c>
      <c r="AE416" s="2">
        <v>30894</v>
      </c>
      <c r="AF416">
        <v>10.7</v>
      </c>
      <c r="AH416" s="2">
        <v>30894</v>
      </c>
      <c r="AI416">
        <v>18</v>
      </c>
      <c r="AK416" s="2">
        <v>34181</v>
      </c>
      <c r="AL416">
        <v>1.4550000000000001</v>
      </c>
      <c r="AN416" s="2">
        <v>30894</v>
      </c>
      <c r="AO416">
        <v>13</v>
      </c>
      <c r="AQ416" s="2">
        <v>29067</v>
      </c>
      <c r="AR416">
        <v>331.99</v>
      </c>
      <c r="AT416" s="2">
        <v>34181</v>
      </c>
      <c r="AU416">
        <v>14.64</v>
      </c>
      <c r="AW416" s="2">
        <v>33450</v>
      </c>
      <c r="AX416">
        <v>3.9</v>
      </c>
      <c r="AZ416" s="2">
        <v>27575</v>
      </c>
      <c r="BA416">
        <v>0</v>
      </c>
    </row>
    <row r="417" spans="1:53" x14ac:dyDescent="0.25">
      <c r="A417" s="2">
        <v>37134</v>
      </c>
      <c r="B417">
        <v>402</v>
      </c>
      <c r="D417" s="2">
        <v>30194</v>
      </c>
      <c r="E417">
        <v>39</v>
      </c>
      <c r="G417" s="2">
        <v>30194</v>
      </c>
      <c r="H417">
        <v>40.1</v>
      </c>
      <c r="J417" s="2">
        <v>34212</v>
      </c>
      <c r="K417">
        <v>1162</v>
      </c>
      <c r="M417" s="2">
        <v>35307</v>
      </c>
      <c r="N417">
        <v>6.9429999999999996</v>
      </c>
      <c r="P417" s="2">
        <v>35308</v>
      </c>
      <c r="Q417">
        <v>5.22</v>
      </c>
      <c r="S417" s="2">
        <v>34212</v>
      </c>
      <c r="T417">
        <v>3444.9</v>
      </c>
      <c r="V417" s="2">
        <v>27272</v>
      </c>
      <c r="W417">
        <v>78619</v>
      </c>
      <c r="Y417" s="2">
        <v>34212</v>
      </c>
      <c r="Z417">
        <v>4</v>
      </c>
      <c r="AB417" s="2">
        <v>27272</v>
      </c>
      <c r="AC417">
        <v>0.26</v>
      </c>
      <c r="AE417" s="2">
        <v>30925</v>
      </c>
      <c r="AF417">
        <v>10.1</v>
      </c>
      <c r="AH417" s="2">
        <v>30925</v>
      </c>
      <c r="AI417">
        <v>17.3</v>
      </c>
      <c r="AK417" s="2">
        <v>34212</v>
      </c>
      <c r="AL417">
        <v>1.448</v>
      </c>
      <c r="AN417" s="2">
        <v>30925</v>
      </c>
      <c r="AO417">
        <v>13</v>
      </c>
      <c r="AQ417" s="2">
        <v>29098</v>
      </c>
      <c r="AR417">
        <v>335.79</v>
      </c>
      <c r="AT417" s="2">
        <v>34212</v>
      </c>
      <c r="AU417">
        <v>14.67</v>
      </c>
      <c r="AW417" s="2">
        <v>33481</v>
      </c>
      <c r="AX417">
        <v>3.5</v>
      </c>
      <c r="AZ417" s="2">
        <v>27606</v>
      </c>
      <c r="BA417">
        <v>0</v>
      </c>
    </row>
    <row r="418" spans="1:53" x14ac:dyDescent="0.25">
      <c r="A418" s="2">
        <v>37162</v>
      </c>
      <c r="B418">
        <v>517</v>
      </c>
      <c r="D418" s="2">
        <v>30224</v>
      </c>
      <c r="E418">
        <v>39</v>
      </c>
      <c r="G418" s="2">
        <v>30224</v>
      </c>
      <c r="H418">
        <v>40.4</v>
      </c>
      <c r="J418" s="2">
        <v>34242</v>
      </c>
      <c r="K418">
        <v>1143</v>
      </c>
      <c r="M418" s="2">
        <v>35338</v>
      </c>
      <c r="N418">
        <v>6.7030000000000003</v>
      </c>
      <c r="P418" s="2">
        <v>35338</v>
      </c>
      <c r="Q418">
        <v>5.3</v>
      </c>
      <c r="S418" s="2">
        <v>34242</v>
      </c>
      <c r="T418">
        <v>3451.4</v>
      </c>
      <c r="V418" s="2">
        <v>27302</v>
      </c>
      <c r="W418">
        <v>78610</v>
      </c>
      <c r="Y418" s="2">
        <v>34242</v>
      </c>
      <c r="Z418">
        <v>4.0999999999999996</v>
      </c>
      <c r="AB418" s="2">
        <v>27302</v>
      </c>
      <c r="AC418">
        <v>-0.56999999999999995</v>
      </c>
      <c r="AE418" s="2">
        <v>30955</v>
      </c>
      <c r="AF418">
        <v>7.7</v>
      </c>
      <c r="AH418" s="2">
        <v>30955</v>
      </c>
      <c r="AI418">
        <v>17</v>
      </c>
      <c r="AK418" s="2">
        <v>34242</v>
      </c>
      <c r="AL418">
        <v>1.4419999999999999</v>
      </c>
      <c r="AN418" s="2">
        <v>30955</v>
      </c>
      <c r="AO418">
        <v>12.97</v>
      </c>
      <c r="AQ418" s="2">
        <v>29128</v>
      </c>
      <c r="AR418">
        <v>339.45</v>
      </c>
      <c r="AT418" s="2">
        <v>34242</v>
      </c>
      <c r="AU418">
        <v>14.8</v>
      </c>
      <c r="AW418" s="2">
        <v>33511</v>
      </c>
      <c r="AX418">
        <v>4</v>
      </c>
      <c r="AZ418" s="2">
        <v>27637</v>
      </c>
      <c r="BA418">
        <v>0</v>
      </c>
    </row>
    <row r="419" spans="1:53" x14ac:dyDescent="0.25">
      <c r="A419" s="2">
        <v>37195</v>
      </c>
      <c r="B419">
        <v>483</v>
      </c>
      <c r="D419" s="2">
        <v>30255</v>
      </c>
      <c r="E419">
        <v>38.9</v>
      </c>
      <c r="G419" s="2">
        <v>30255</v>
      </c>
      <c r="H419">
        <v>41.9</v>
      </c>
      <c r="J419" s="2">
        <v>34273</v>
      </c>
      <c r="K419">
        <v>1209</v>
      </c>
      <c r="M419" s="2">
        <v>35369</v>
      </c>
      <c r="N419">
        <v>6.3390000000000004</v>
      </c>
      <c r="P419" s="2">
        <v>35369</v>
      </c>
      <c r="Q419">
        <v>5.24</v>
      </c>
      <c r="S419" s="2">
        <v>34273</v>
      </c>
      <c r="T419">
        <v>3455.8</v>
      </c>
      <c r="V419" s="2">
        <v>27333</v>
      </c>
      <c r="W419">
        <v>78630</v>
      </c>
      <c r="Y419" s="2">
        <v>34273</v>
      </c>
      <c r="Z419">
        <v>4.0999999999999996</v>
      </c>
      <c r="AB419" s="2">
        <v>27333</v>
      </c>
      <c r="AC419">
        <v>-1.62</v>
      </c>
      <c r="AE419" s="2">
        <v>30986</v>
      </c>
      <c r="AF419">
        <v>6.8</v>
      </c>
      <c r="AH419" s="2">
        <v>30986</v>
      </c>
      <c r="AI419">
        <v>16.7</v>
      </c>
      <c r="AK419" s="2">
        <v>34273</v>
      </c>
      <c r="AL419">
        <v>1.4350000000000001</v>
      </c>
      <c r="AN419" s="2">
        <v>30986</v>
      </c>
      <c r="AO419">
        <v>12.58</v>
      </c>
      <c r="AQ419" s="2">
        <v>29159</v>
      </c>
      <c r="AR419">
        <v>343.25</v>
      </c>
      <c r="AT419" s="2">
        <v>34273</v>
      </c>
      <c r="AU419">
        <v>14.94</v>
      </c>
      <c r="AW419" s="2">
        <v>33542</v>
      </c>
      <c r="AX419">
        <v>4.3</v>
      </c>
      <c r="AZ419" s="2">
        <v>27667</v>
      </c>
      <c r="BA419">
        <v>0</v>
      </c>
    </row>
    <row r="420" spans="1:53" x14ac:dyDescent="0.25">
      <c r="A420" s="2">
        <v>37225</v>
      </c>
      <c r="B420">
        <v>465</v>
      </c>
      <c r="D420" s="2">
        <v>30285</v>
      </c>
      <c r="E420">
        <v>39</v>
      </c>
      <c r="G420" s="2">
        <v>30285</v>
      </c>
      <c r="H420">
        <v>41.5</v>
      </c>
      <c r="J420" s="2">
        <v>34303</v>
      </c>
      <c r="K420">
        <v>1228</v>
      </c>
      <c r="M420" s="2">
        <v>35398</v>
      </c>
      <c r="N420">
        <v>6.0439999999999996</v>
      </c>
      <c r="P420" s="2">
        <v>35399</v>
      </c>
      <c r="Q420">
        <v>5.31</v>
      </c>
      <c r="S420" s="2">
        <v>34303</v>
      </c>
      <c r="T420">
        <v>3469.2</v>
      </c>
      <c r="V420" s="2">
        <v>27363</v>
      </c>
      <c r="W420">
        <v>78265</v>
      </c>
      <c r="Y420" s="2">
        <v>34303</v>
      </c>
      <c r="Z420">
        <v>4.0999999999999996</v>
      </c>
      <c r="AB420" s="2">
        <v>27363</v>
      </c>
      <c r="AC420">
        <v>-5.35</v>
      </c>
      <c r="AE420" s="2">
        <v>31016</v>
      </c>
      <c r="AF420">
        <v>6.8</v>
      </c>
      <c r="AH420" s="2">
        <v>31016</v>
      </c>
      <c r="AI420">
        <v>17</v>
      </c>
      <c r="AK420" s="2">
        <v>34303</v>
      </c>
      <c r="AL420">
        <v>1.4330000000000001</v>
      </c>
      <c r="AN420" s="2">
        <v>31016</v>
      </c>
      <c r="AO420">
        <v>11.77</v>
      </c>
      <c r="AQ420" s="2">
        <v>29189</v>
      </c>
      <c r="AR420">
        <v>346.39</v>
      </c>
      <c r="AT420" s="2">
        <v>34303</v>
      </c>
      <c r="AU420">
        <v>15.03</v>
      </c>
      <c r="AW420" s="2">
        <v>33572</v>
      </c>
      <c r="AX420">
        <v>4.3</v>
      </c>
      <c r="AZ420" s="2">
        <v>27698</v>
      </c>
      <c r="BA420">
        <v>0</v>
      </c>
    </row>
    <row r="421" spans="1:53" x14ac:dyDescent="0.25">
      <c r="A421" s="2">
        <v>37256</v>
      </c>
      <c r="B421">
        <v>421</v>
      </c>
      <c r="D421" s="2">
        <v>30316</v>
      </c>
      <c r="E421">
        <v>39</v>
      </c>
      <c r="G421" s="2">
        <v>30316</v>
      </c>
      <c r="H421">
        <v>46</v>
      </c>
      <c r="J421" s="2">
        <v>34334</v>
      </c>
      <c r="K421">
        <v>1316</v>
      </c>
      <c r="M421" s="2">
        <v>35430</v>
      </c>
      <c r="N421">
        <v>6.4180000000000001</v>
      </c>
      <c r="P421" s="2">
        <v>35430</v>
      </c>
      <c r="Q421">
        <v>5.29</v>
      </c>
      <c r="S421" s="2">
        <v>34334</v>
      </c>
      <c r="T421">
        <v>3473.6</v>
      </c>
      <c r="V421" s="2">
        <v>27394</v>
      </c>
      <c r="W421">
        <v>77652</v>
      </c>
      <c r="Y421" s="2">
        <v>34334</v>
      </c>
      <c r="Z421">
        <v>3.8</v>
      </c>
      <c r="AB421" s="2">
        <v>27394</v>
      </c>
      <c r="AC421">
        <v>-8.4700000000000006</v>
      </c>
      <c r="AE421" s="2">
        <v>31047</v>
      </c>
      <c r="AF421">
        <v>4.8</v>
      </c>
      <c r="AH421" s="2">
        <v>31047</v>
      </c>
      <c r="AI421">
        <v>16.8</v>
      </c>
      <c r="AK421" s="2">
        <v>34334</v>
      </c>
      <c r="AL421">
        <v>1.429</v>
      </c>
      <c r="AN421" s="2">
        <v>31047</v>
      </c>
      <c r="AO421">
        <v>11.06</v>
      </c>
      <c r="AQ421" s="2">
        <v>29220</v>
      </c>
      <c r="AR421">
        <v>348.59</v>
      </c>
      <c r="AT421" s="2">
        <v>34334</v>
      </c>
      <c r="AU421">
        <v>14.67</v>
      </c>
      <c r="AW421" s="2">
        <v>33603</v>
      </c>
      <c r="AX421">
        <v>4.5999999999999996</v>
      </c>
      <c r="AZ421" s="2">
        <v>27728</v>
      </c>
      <c r="BA421">
        <v>0</v>
      </c>
    </row>
    <row r="422" spans="1:53" x14ac:dyDescent="0.25">
      <c r="A422" s="2">
        <v>37287</v>
      </c>
      <c r="B422">
        <v>414</v>
      </c>
      <c r="D422" s="2">
        <v>30347</v>
      </c>
      <c r="E422">
        <v>39.299999999999997</v>
      </c>
      <c r="G422" s="2">
        <v>30347</v>
      </c>
      <c r="H422">
        <v>50.3</v>
      </c>
      <c r="J422" s="2">
        <v>34365</v>
      </c>
      <c r="K422">
        <v>1140</v>
      </c>
      <c r="M422" s="2">
        <v>35461</v>
      </c>
      <c r="N422">
        <v>6.4939999999999998</v>
      </c>
      <c r="P422" s="2">
        <v>35461</v>
      </c>
      <c r="Q422">
        <v>5.25</v>
      </c>
      <c r="S422" s="2">
        <v>34365</v>
      </c>
      <c r="T422">
        <v>3473.8</v>
      </c>
      <c r="V422" s="2">
        <v>27425</v>
      </c>
      <c r="W422">
        <v>77293</v>
      </c>
      <c r="Y422" s="2">
        <v>34365</v>
      </c>
      <c r="Z422">
        <v>4.4000000000000004</v>
      </c>
      <c r="AB422" s="2">
        <v>27425</v>
      </c>
      <c r="AC422">
        <v>-9.1</v>
      </c>
      <c r="AE422" s="2">
        <v>31078</v>
      </c>
      <c r="AF422">
        <v>3.5</v>
      </c>
      <c r="AH422" s="2">
        <v>31078</v>
      </c>
      <c r="AI422">
        <v>15.9</v>
      </c>
      <c r="AK422" s="2">
        <v>34365</v>
      </c>
      <c r="AL422">
        <v>1.429</v>
      </c>
      <c r="AN422" s="2">
        <v>31078</v>
      </c>
      <c r="AO422">
        <v>10.61</v>
      </c>
      <c r="AQ422" s="2">
        <v>29251</v>
      </c>
      <c r="AR422">
        <v>350.48</v>
      </c>
      <c r="AT422" s="2">
        <v>34365</v>
      </c>
      <c r="AU422">
        <v>15.08</v>
      </c>
      <c r="AW422" s="2">
        <v>33634</v>
      </c>
      <c r="AX422">
        <v>4.3</v>
      </c>
      <c r="AZ422" s="2">
        <v>27759</v>
      </c>
      <c r="BA422">
        <v>0</v>
      </c>
    </row>
    <row r="423" spans="1:53" x14ac:dyDescent="0.25">
      <c r="A423" s="2">
        <v>37315</v>
      </c>
      <c r="B423">
        <v>398</v>
      </c>
      <c r="D423" s="2">
        <v>30375</v>
      </c>
      <c r="E423">
        <v>39.299999999999997</v>
      </c>
      <c r="G423" s="2">
        <v>30375</v>
      </c>
      <c r="H423">
        <v>60.6</v>
      </c>
      <c r="J423" s="2">
        <v>34393</v>
      </c>
      <c r="K423">
        <v>1133</v>
      </c>
      <c r="M423" s="2">
        <v>35489</v>
      </c>
      <c r="N423">
        <v>6.5519999999999996</v>
      </c>
      <c r="P423" s="2">
        <v>35489</v>
      </c>
      <c r="Q423">
        <v>5.19</v>
      </c>
      <c r="S423" s="2">
        <v>34393</v>
      </c>
      <c r="T423">
        <v>3474.5</v>
      </c>
      <c r="V423" s="2">
        <v>27453</v>
      </c>
      <c r="W423">
        <v>76918</v>
      </c>
      <c r="Y423" s="2">
        <v>34393</v>
      </c>
      <c r="Z423">
        <v>4.0999999999999996</v>
      </c>
      <c r="AB423" s="2">
        <v>27453</v>
      </c>
      <c r="AC423">
        <v>-10.94</v>
      </c>
      <c r="AE423" s="2">
        <v>31106</v>
      </c>
      <c r="AF423">
        <v>3.7</v>
      </c>
      <c r="AH423" s="2">
        <v>31106</v>
      </c>
      <c r="AI423">
        <v>15.9</v>
      </c>
      <c r="AK423" s="2">
        <v>34393</v>
      </c>
      <c r="AL423">
        <v>1.4219999999999999</v>
      </c>
      <c r="AN423" s="2">
        <v>31106</v>
      </c>
      <c r="AO423">
        <v>10.5</v>
      </c>
      <c r="AQ423" s="2">
        <v>29280</v>
      </c>
      <c r="AR423">
        <v>353.06</v>
      </c>
      <c r="AT423" s="2">
        <v>34393</v>
      </c>
      <c r="AU423">
        <v>15.17</v>
      </c>
      <c r="AW423" s="2">
        <v>33663</v>
      </c>
      <c r="AX423">
        <v>4.0999999999999996</v>
      </c>
      <c r="AZ423" s="2">
        <v>27790</v>
      </c>
      <c r="BA423">
        <v>0</v>
      </c>
    </row>
    <row r="424" spans="1:53" x14ac:dyDescent="0.25">
      <c r="A424" s="2">
        <v>37344</v>
      </c>
      <c r="B424">
        <v>479</v>
      </c>
      <c r="D424" s="2">
        <v>30406</v>
      </c>
      <c r="E424">
        <v>39.6</v>
      </c>
      <c r="G424" s="2">
        <v>30406</v>
      </c>
      <c r="H424">
        <v>60.8</v>
      </c>
      <c r="J424" s="2">
        <v>34424</v>
      </c>
      <c r="K424">
        <v>1306</v>
      </c>
      <c r="M424" s="2">
        <v>35520</v>
      </c>
      <c r="N424">
        <v>6.9030000000000005</v>
      </c>
      <c r="P424" s="2">
        <v>35520</v>
      </c>
      <c r="Q424">
        <v>5.39</v>
      </c>
      <c r="S424" s="2">
        <v>34424</v>
      </c>
      <c r="T424">
        <v>3479</v>
      </c>
      <c r="V424" s="2">
        <v>27484</v>
      </c>
      <c r="W424">
        <v>76648</v>
      </c>
      <c r="Y424" s="2">
        <v>34424</v>
      </c>
      <c r="Z424">
        <v>4.8</v>
      </c>
      <c r="AB424" s="2">
        <v>27484</v>
      </c>
      <c r="AC424">
        <v>-11.9</v>
      </c>
      <c r="AE424" s="2">
        <v>31137</v>
      </c>
      <c r="AF424">
        <v>3.9</v>
      </c>
      <c r="AH424" s="2">
        <v>31137</v>
      </c>
      <c r="AI424">
        <v>16.100000000000001</v>
      </c>
      <c r="AK424" s="2">
        <v>34424</v>
      </c>
      <c r="AL424">
        <v>1.4</v>
      </c>
      <c r="AN424" s="2">
        <v>31137</v>
      </c>
      <c r="AO424">
        <v>10.5</v>
      </c>
      <c r="AQ424" s="2">
        <v>29311</v>
      </c>
      <c r="AR424">
        <v>353.04</v>
      </c>
      <c r="AT424" s="2">
        <v>34424</v>
      </c>
      <c r="AU424">
        <v>15.27</v>
      </c>
      <c r="AW424" s="2">
        <v>33694</v>
      </c>
      <c r="AX424">
        <v>3.8</v>
      </c>
      <c r="AZ424" s="2">
        <v>27819</v>
      </c>
      <c r="BA424">
        <v>0</v>
      </c>
    </row>
    <row r="425" spans="1:53" x14ac:dyDescent="0.25">
      <c r="A425" s="2">
        <v>37376</v>
      </c>
      <c r="B425">
        <v>414</v>
      </c>
      <c r="D425" s="2">
        <v>30436</v>
      </c>
      <c r="E425">
        <v>39.700000000000003</v>
      </c>
      <c r="G425" s="2">
        <v>30436</v>
      </c>
      <c r="H425">
        <v>59.4</v>
      </c>
      <c r="J425" s="2">
        <v>34454</v>
      </c>
      <c r="K425">
        <v>1206</v>
      </c>
      <c r="M425" s="2">
        <v>35550</v>
      </c>
      <c r="N425">
        <v>6.718</v>
      </c>
      <c r="P425" s="2">
        <v>35550</v>
      </c>
      <c r="Q425">
        <v>5.51</v>
      </c>
      <c r="S425" s="2">
        <v>34454</v>
      </c>
      <c r="T425">
        <v>3479.9</v>
      </c>
      <c r="V425" s="2">
        <v>27514</v>
      </c>
      <c r="W425">
        <v>76460</v>
      </c>
      <c r="Y425" s="2">
        <v>34454</v>
      </c>
      <c r="Z425">
        <v>4.8</v>
      </c>
      <c r="AB425" s="2">
        <v>27514</v>
      </c>
      <c r="AC425">
        <v>-11.53</v>
      </c>
      <c r="AE425" s="2">
        <v>31167</v>
      </c>
      <c r="AF425">
        <v>3.4</v>
      </c>
      <c r="AH425" s="2">
        <v>31167</v>
      </c>
      <c r="AI425">
        <v>16.399999999999999</v>
      </c>
      <c r="AK425" s="2">
        <v>34454</v>
      </c>
      <c r="AL425">
        <v>1.409</v>
      </c>
      <c r="AN425" s="2">
        <v>31167</v>
      </c>
      <c r="AO425">
        <v>10.5</v>
      </c>
      <c r="AQ425" s="2">
        <v>29341</v>
      </c>
      <c r="AR425">
        <v>351.29</v>
      </c>
      <c r="AT425" s="2">
        <v>34454</v>
      </c>
      <c r="AU425">
        <v>15.28</v>
      </c>
      <c r="AW425" s="2">
        <v>33724</v>
      </c>
      <c r="AX425">
        <v>4</v>
      </c>
      <c r="AZ425" s="2">
        <v>27850</v>
      </c>
      <c r="BA425">
        <v>0</v>
      </c>
    </row>
    <row r="426" spans="1:53" x14ac:dyDescent="0.25">
      <c r="A426" s="2">
        <v>37407</v>
      </c>
      <c r="B426">
        <v>378</v>
      </c>
      <c r="D426" s="2">
        <v>30467</v>
      </c>
      <c r="E426">
        <v>40</v>
      </c>
      <c r="G426" s="2">
        <v>30467</v>
      </c>
      <c r="H426">
        <v>61.8</v>
      </c>
      <c r="J426" s="2">
        <v>34485</v>
      </c>
      <c r="K426">
        <v>1244</v>
      </c>
      <c r="M426" s="2">
        <v>35580</v>
      </c>
      <c r="N426">
        <v>6.6589999999999998</v>
      </c>
      <c r="P426" s="2">
        <v>35581</v>
      </c>
      <c r="Q426">
        <v>5.5</v>
      </c>
      <c r="S426" s="2">
        <v>34485</v>
      </c>
      <c r="T426">
        <v>3489.3</v>
      </c>
      <c r="V426" s="2">
        <v>27545</v>
      </c>
      <c r="W426">
        <v>76624</v>
      </c>
      <c r="Y426" s="2">
        <v>34485</v>
      </c>
      <c r="Z426">
        <v>4.9000000000000004</v>
      </c>
      <c r="AB426" s="2">
        <v>27545</v>
      </c>
      <c r="AC426">
        <v>-12.41</v>
      </c>
      <c r="AE426" s="2">
        <v>31198</v>
      </c>
      <c r="AF426">
        <v>3.7</v>
      </c>
      <c r="AH426" s="2">
        <v>31198</v>
      </c>
      <c r="AI426">
        <v>15.3</v>
      </c>
      <c r="AK426" s="2">
        <v>34485</v>
      </c>
      <c r="AL426">
        <v>1.419</v>
      </c>
      <c r="AN426" s="2">
        <v>31198</v>
      </c>
      <c r="AO426">
        <v>10.31</v>
      </c>
      <c r="AQ426" s="2">
        <v>29372</v>
      </c>
      <c r="AR426">
        <v>348.64</v>
      </c>
      <c r="AT426" s="2">
        <v>34485</v>
      </c>
      <c r="AU426">
        <v>15.43</v>
      </c>
      <c r="AW426" s="2">
        <v>33755</v>
      </c>
      <c r="AX426">
        <v>3.8</v>
      </c>
      <c r="AZ426" s="2">
        <v>27880</v>
      </c>
      <c r="BA426">
        <v>0</v>
      </c>
    </row>
    <row r="427" spans="1:53" x14ac:dyDescent="0.25">
      <c r="A427" s="2">
        <v>37435</v>
      </c>
      <c r="B427">
        <v>386</v>
      </c>
      <c r="D427" s="2">
        <v>30497</v>
      </c>
      <c r="E427">
        <v>40.1</v>
      </c>
      <c r="G427" s="2">
        <v>30497</v>
      </c>
      <c r="H427">
        <v>62.3</v>
      </c>
      <c r="J427" s="2">
        <v>34515</v>
      </c>
      <c r="K427">
        <v>1193</v>
      </c>
      <c r="M427" s="2">
        <v>35611</v>
      </c>
      <c r="N427">
        <v>6.5</v>
      </c>
      <c r="P427" s="2">
        <v>35611</v>
      </c>
      <c r="Q427">
        <v>5.5600000000000005</v>
      </c>
      <c r="S427" s="2">
        <v>34515</v>
      </c>
      <c r="T427">
        <v>3477.9</v>
      </c>
      <c r="V427" s="2">
        <v>27575</v>
      </c>
      <c r="W427">
        <v>76521</v>
      </c>
      <c r="Y427" s="2">
        <v>34515</v>
      </c>
      <c r="Z427">
        <v>5.0999999999999996</v>
      </c>
      <c r="AB427" s="2">
        <v>27575</v>
      </c>
      <c r="AC427">
        <v>-11.73</v>
      </c>
      <c r="AE427" s="2">
        <v>31228</v>
      </c>
      <c r="AF427">
        <v>1</v>
      </c>
      <c r="AH427" s="2">
        <v>31228</v>
      </c>
      <c r="AI427">
        <v>15.5</v>
      </c>
      <c r="AK427" s="2">
        <v>34515</v>
      </c>
      <c r="AL427">
        <v>1.4139999999999999</v>
      </c>
      <c r="AN427" s="2">
        <v>31228</v>
      </c>
      <c r="AO427">
        <v>9.7799999999999994</v>
      </c>
      <c r="AQ427" s="2">
        <v>29402</v>
      </c>
      <c r="AR427">
        <v>346.7</v>
      </c>
      <c r="AT427" s="2">
        <v>34515</v>
      </c>
      <c r="AU427">
        <v>15.6</v>
      </c>
      <c r="AW427" s="2">
        <v>33785</v>
      </c>
      <c r="AX427">
        <v>3.4</v>
      </c>
      <c r="AZ427" s="2">
        <v>27911</v>
      </c>
      <c r="BA427">
        <v>0</v>
      </c>
    </row>
    <row r="428" spans="1:53" x14ac:dyDescent="0.25">
      <c r="A428" s="2">
        <v>37468</v>
      </c>
      <c r="B428">
        <v>390</v>
      </c>
      <c r="D428" s="2">
        <v>30528</v>
      </c>
      <c r="E428">
        <v>40.299999999999997</v>
      </c>
      <c r="G428" s="2">
        <v>30528</v>
      </c>
      <c r="H428">
        <v>70.3</v>
      </c>
      <c r="J428" s="2">
        <v>34546</v>
      </c>
      <c r="K428">
        <v>1231</v>
      </c>
      <c r="M428" s="2">
        <v>35642</v>
      </c>
      <c r="N428">
        <v>6.0110000000000001</v>
      </c>
      <c r="P428" s="2">
        <v>35642</v>
      </c>
      <c r="Q428">
        <v>5.52</v>
      </c>
      <c r="S428" s="2">
        <v>34546</v>
      </c>
      <c r="T428">
        <v>3486.3</v>
      </c>
      <c r="V428" s="2">
        <v>27606</v>
      </c>
      <c r="W428">
        <v>76770</v>
      </c>
      <c r="Y428" s="2">
        <v>34546</v>
      </c>
      <c r="Z428">
        <v>5.0999999999999996</v>
      </c>
      <c r="AB428" s="2">
        <v>27606</v>
      </c>
      <c r="AC428">
        <v>-10.93</v>
      </c>
      <c r="AE428" s="2">
        <v>31259</v>
      </c>
      <c r="AF428">
        <v>1.7</v>
      </c>
      <c r="AH428" s="2">
        <v>31259</v>
      </c>
      <c r="AI428">
        <v>15.5</v>
      </c>
      <c r="AK428" s="2">
        <v>34546</v>
      </c>
      <c r="AL428">
        <v>1.4259999999999999</v>
      </c>
      <c r="AN428" s="2">
        <v>31259</v>
      </c>
      <c r="AO428">
        <v>9.5</v>
      </c>
      <c r="AQ428" s="2">
        <v>29433</v>
      </c>
      <c r="AR428">
        <v>347.07</v>
      </c>
      <c r="AT428" s="2">
        <v>34546</v>
      </c>
      <c r="AU428">
        <v>15.64</v>
      </c>
      <c r="AW428" s="2">
        <v>33816</v>
      </c>
      <c r="AX428">
        <v>3.5</v>
      </c>
      <c r="AZ428" s="2">
        <v>27941</v>
      </c>
      <c r="BA428">
        <v>0</v>
      </c>
    </row>
    <row r="429" spans="1:53" x14ac:dyDescent="0.25">
      <c r="A429" s="2">
        <v>37498</v>
      </c>
      <c r="B429">
        <v>394</v>
      </c>
      <c r="D429" s="2">
        <v>30559</v>
      </c>
      <c r="E429">
        <v>40.299999999999997</v>
      </c>
      <c r="G429" s="2">
        <v>30559</v>
      </c>
      <c r="H429">
        <v>68.099999999999994</v>
      </c>
      <c r="J429" s="2">
        <v>34577</v>
      </c>
      <c r="K429">
        <v>1149</v>
      </c>
      <c r="M429" s="2">
        <v>35671</v>
      </c>
      <c r="N429">
        <v>6.3390000000000004</v>
      </c>
      <c r="P429" s="2">
        <v>35673</v>
      </c>
      <c r="Q429">
        <v>5.54</v>
      </c>
      <c r="S429" s="2">
        <v>34577</v>
      </c>
      <c r="T429">
        <v>3483.7</v>
      </c>
      <c r="V429" s="2">
        <v>27637</v>
      </c>
      <c r="W429">
        <v>77153</v>
      </c>
      <c r="Y429" s="2">
        <v>34577</v>
      </c>
      <c r="Z429">
        <v>5.0999999999999996</v>
      </c>
      <c r="AB429" s="2">
        <v>27637</v>
      </c>
      <c r="AC429">
        <v>-9.09</v>
      </c>
      <c r="AE429" s="2">
        <v>31290</v>
      </c>
      <c r="AF429">
        <v>3.5</v>
      </c>
      <c r="AH429" s="2">
        <v>31290</v>
      </c>
      <c r="AI429">
        <v>15.3</v>
      </c>
      <c r="AK429" s="2">
        <v>34577</v>
      </c>
      <c r="AL429">
        <v>1.4</v>
      </c>
      <c r="AN429" s="2">
        <v>31290</v>
      </c>
      <c r="AO429">
        <v>9.5</v>
      </c>
      <c r="AQ429" s="2">
        <v>29464</v>
      </c>
      <c r="AR429">
        <v>347.55</v>
      </c>
      <c r="AT429" s="2">
        <v>34577</v>
      </c>
      <c r="AU429">
        <v>15.81</v>
      </c>
      <c r="AW429" s="2">
        <v>33847</v>
      </c>
      <c r="AX429">
        <v>3.6</v>
      </c>
      <c r="AZ429" s="2">
        <v>27972</v>
      </c>
      <c r="BA429">
        <v>0</v>
      </c>
    </row>
    <row r="430" spans="1:53" x14ac:dyDescent="0.25">
      <c r="A430" s="2">
        <v>37529</v>
      </c>
      <c r="B430">
        <v>409</v>
      </c>
      <c r="D430" s="2">
        <v>30589</v>
      </c>
      <c r="E430">
        <v>40.6</v>
      </c>
      <c r="G430" s="2">
        <v>30589</v>
      </c>
      <c r="H430">
        <v>66.900000000000006</v>
      </c>
      <c r="J430" s="2">
        <v>34607</v>
      </c>
      <c r="K430">
        <v>1201</v>
      </c>
      <c r="M430" s="2">
        <v>35703</v>
      </c>
      <c r="N430">
        <v>6.1029999999999998</v>
      </c>
      <c r="P430" s="2">
        <v>35703</v>
      </c>
      <c r="Q430">
        <v>5.54</v>
      </c>
      <c r="S430" s="2">
        <v>34607</v>
      </c>
      <c r="T430">
        <v>3484</v>
      </c>
      <c r="V430" s="2">
        <v>27667</v>
      </c>
      <c r="W430">
        <v>77228</v>
      </c>
      <c r="Y430" s="2">
        <v>34607</v>
      </c>
      <c r="Z430">
        <v>5.8</v>
      </c>
      <c r="AB430" s="2">
        <v>27667</v>
      </c>
      <c r="AC430">
        <v>-8.02</v>
      </c>
      <c r="AE430" s="2">
        <v>31320</v>
      </c>
      <c r="AF430">
        <v>3.8</v>
      </c>
      <c r="AH430" s="2">
        <v>31320</v>
      </c>
      <c r="AI430">
        <v>15.3</v>
      </c>
      <c r="AK430" s="2">
        <v>34607</v>
      </c>
      <c r="AL430">
        <v>1.409</v>
      </c>
      <c r="AN430" s="2">
        <v>31320</v>
      </c>
      <c r="AO430">
        <v>9.5</v>
      </c>
      <c r="AQ430" s="2">
        <v>29494</v>
      </c>
      <c r="AR430">
        <v>348.16</v>
      </c>
      <c r="AT430" s="2">
        <v>34607</v>
      </c>
      <c r="AU430">
        <v>15.94</v>
      </c>
      <c r="AW430" s="2">
        <v>33877</v>
      </c>
      <c r="AX430">
        <v>3.4</v>
      </c>
      <c r="AZ430" s="2">
        <v>28003</v>
      </c>
      <c r="BA430">
        <v>0</v>
      </c>
    </row>
    <row r="431" spans="1:53" x14ac:dyDescent="0.25">
      <c r="A431" s="2">
        <v>37560</v>
      </c>
      <c r="B431">
        <v>409</v>
      </c>
      <c r="D431" s="2">
        <v>30620</v>
      </c>
      <c r="E431">
        <v>40.6</v>
      </c>
      <c r="G431" s="2">
        <v>30620</v>
      </c>
      <c r="H431">
        <v>69.5</v>
      </c>
      <c r="J431" s="2">
        <v>34638</v>
      </c>
      <c r="K431">
        <v>1152</v>
      </c>
      <c r="M431" s="2">
        <v>35734</v>
      </c>
      <c r="N431">
        <v>5.8309999999999995</v>
      </c>
      <c r="P431" s="2">
        <v>35734</v>
      </c>
      <c r="Q431">
        <v>5.5</v>
      </c>
      <c r="S431" s="2">
        <v>34638</v>
      </c>
      <c r="T431">
        <v>3482.1</v>
      </c>
      <c r="V431" s="2">
        <v>27698</v>
      </c>
      <c r="W431">
        <v>77540</v>
      </c>
      <c r="Y431" s="2">
        <v>34638</v>
      </c>
      <c r="Z431">
        <v>7</v>
      </c>
      <c r="AB431" s="2">
        <v>27698</v>
      </c>
      <c r="AC431">
        <v>-7.26</v>
      </c>
      <c r="AE431" s="2">
        <v>31351</v>
      </c>
      <c r="AF431">
        <v>2.8</v>
      </c>
      <c r="AH431" s="2">
        <v>31351</v>
      </c>
      <c r="AI431">
        <v>15.3</v>
      </c>
      <c r="AK431" s="2">
        <v>34638</v>
      </c>
      <c r="AL431">
        <v>1.4060000000000001</v>
      </c>
      <c r="AN431" s="2">
        <v>31351</v>
      </c>
      <c r="AO431">
        <v>9.5</v>
      </c>
      <c r="AQ431" s="2">
        <v>29525</v>
      </c>
      <c r="AR431">
        <v>349.6</v>
      </c>
      <c r="AT431" s="2">
        <v>34638</v>
      </c>
      <c r="AU431">
        <v>15.95</v>
      </c>
      <c r="AW431" s="2">
        <v>33908</v>
      </c>
      <c r="AX431">
        <v>3.7</v>
      </c>
      <c r="AZ431" s="2">
        <v>28033</v>
      </c>
      <c r="BA431">
        <v>0</v>
      </c>
    </row>
    <row r="432" spans="1:53" x14ac:dyDescent="0.25">
      <c r="A432" s="2">
        <v>37589</v>
      </c>
      <c r="B432">
        <v>377</v>
      </c>
      <c r="D432" s="2">
        <v>30650</v>
      </c>
      <c r="E432">
        <v>40.6</v>
      </c>
      <c r="G432" s="2">
        <v>30650</v>
      </c>
      <c r="H432">
        <v>69.2</v>
      </c>
      <c r="J432" s="2">
        <v>34668</v>
      </c>
      <c r="K432">
        <v>1187</v>
      </c>
      <c r="M432" s="2">
        <v>35762</v>
      </c>
      <c r="N432">
        <v>5.8739999999999997</v>
      </c>
      <c r="P432" s="2">
        <v>35764</v>
      </c>
      <c r="Q432">
        <v>5.52</v>
      </c>
      <c r="S432" s="2">
        <v>34668</v>
      </c>
      <c r="T432">
        <v>3485</v>
      </c>
      <c r="V432" s="2">
        <v>27728</v>
      </c>
      <c r="W432">
        <v>77685</v>
      </c>
      <c r="Y432" s="2">
        <v>34668</v>
      </c>
      <c r="Z432">
        <v>6.7</v>
      </c>
      <c r="AB432" s="2">
        <v>27728</v>
      </c>
      <c r="AC432">
        <v>-3.9</v>
      </c>
      <c r="AE432" s="2">
        <v>31381</v>
      </c>
      <c r="AF432">
        <v>3.1</v>
      </c>
      <c r="AH432" s="2">
        <v>31381</v>
      </c>
      <c r="AI432">
        <v>15.7</v>
      </c>
      <c r="AK432" s="2">
        <v>34668</v>
      </c>
      <c r="AL432">
        <v>1.399</v>
      </c>
      <c r="AN432" s="2">
        <v>31381</v>
      </c>
      <c r="AO432">
        <v>9.5</v>
      </c>
      <c r="AQ432" s="2">
        <v>29555</v>
      </c>
      <c r="AR432">
        <v>350</v>
      </c>
      <c r="AT432" s="2">
        <v>34668</v>
      </c>
      <c r="AU432">
        <v>16.14</v>
      </c>
      <c r="AW432" s="2">
        <v>33938</v>
      </c>
      <c r="AX432">
        <v>4</v>
      </c>
      <c r="AZ432" s="2">
        <v>28064</v>
      </c>
      <c r="BA432">
        <v>0</v>
      </c>
    </row>
    <row r="433" spans="1:53" x14ac:dyDescent="0.25">
      <c r="A433" s="2">
        <v>37621</v>
      </c>
      <c r="B433">
        <v>409</v>
      </c>
      <c r="D433" s="2">
        <v>30681</v>
      </c>
      <c r="E433">
        <v>40.5</v>
      </c>
      <c r="G433" s="2">
        <v>30681</v>
      </c>
      <c r="H433">
        <v>74.8</v>
      </c>
      <c r="J433" s="2">
        <v>34699</v>
      </c>
      <c r="K433">
        <v>1151</v>
      </c>
      <c r="M433" s="2">
        <v>35795</v>
      </c>
      <c r="N433">
        <v>5.742</v>
      </c>
      <c r="P433" s="2">
        <v>35795</v>
      </c>
      <c r="Q433">
        <v>5.5</v>
      </c>
      <c r="S433" s="2">
        <v>34699</v>
      </c>
      <c r="T433">
        <v>3483.8</v>
      </c>
      <c r="V433" s="2">
        <v>27759</v>
      </c>
      <c r="W433">
        <v>78017</v>
      </c>
      <c r="Y433" s="2">
        <v>34699</v>
      </c>
      <c r="Z433">
        <v>3.7</v>
      </c>
      <c r="AB433" s="2">
        <v>27759</v>
      </c>
      <c r="AC433">
        <v>0.86</v>
      </c>
      <c r="AE433" s="2">
        <v>31412</v>
      </c>
      <c r="AF433">
        <v>2.9</v>
      </c>
      <c r="AH433" s="2">
        <v>31412</v>
      </c>
      <c r="AI433">
        <v>15.1</v>
      </c>
      <c r="AK433" s="2">
        <v>34699</v>
      </c>
      <c r="AL433">
        <v>1.397</v>
      </c>
      <c r="AN433" s="2">
        <v>31412</v>
      </c>
      <c r="AO433">
        <v>9.5</v>
      </c>
      <c r="AQ433" s="2">
        <v>29586</v>
      </c>
      <c r="AR433">
        <v>351.92</v>
      </c>
      <c r="AT433" s="2">
        <v>34699</v>
      </c>
      <c r="AU433">
        <v>16.309999999999999</v>
      </c>
      <c r="AW433" s="2">
        <v>33969</v>
      </c>
      <c r="AX433">
        <v>4</v>
      </c>
      <c r="AZ433" s="2">
        <v>28094</v>
      </c>
      <c r="BA433">
        <v>0</v>
      </c>
    </row>
    <row r="434" spans="1:53" x14ac:dyDescent="0.25">
      <c r="A434" s="2">
        <v>37652</v>
      </c>
      <c r="B434">
        <v>413</v>
      </c>
      <c r="D434" s="2">
        <v>30712</v>
      </c>
      <c r="E434">
        <v>40.6</v>
      </c>
      <c r="G434" s="2">
        <v>30712</v>
      </c>
      <c r="H434">
        <v>63.7</v>
      </c>
      <c r="J434" s="2">
        <v>34730</v>
      </c>
      <c r="K434">
        <v>1083</v>
      </c>
      <c r="M434" s="2">
        <v>35825</v>
      </c>
      <c r="N434">
        <v>5.5049999999999999</v>
      </c>
      <c r="P434" s="2">
        <v>35826</v>
      </c>
      <c r="Q434">
        <v>5.5600000000000005</v>
      </c>
      <c r="S434" s="2">
        <v>34730</v>
      </c>
      <c r="T434">
        <v>3489.4</v>
      </c>
      <c r="V434" s="2">
        <v>27790</v>
      </c>
      <c r="W434">
        <v>78503</v>
      </c>
      <c r="Y434" s="2">
        <v>34730</v>
      </c>
      <c r="Z434">
        <v>6.4</v>
      </c>
      <c r="AB434" s="2">
        <v>27790</v>
      </c>
      <c r="AC434">
        <v>3.76</v>
      </c>
      <c r="AE434" s="2">
        <v>31443</v>
      </c>
      <c r="AF434">
        <v>4.3</v>
      </c>
      <c r="AH434" s="2">
        <v>31443</v>
      </c>
      <c r="AI434">
        <v>14.8</v>
      </c>
      <c r="AK434" s="2">
        <v>34730</v>
      </c>
      <c r="AL434">
        <v>1.4020000000000001</v>
      </c>
      <c r="AN434" s="2">
        <v>31443</v>
      </c>
      <c r="AO434">
        <v>9.5</v>
      </c>
      <c r="AQ434" s="2">
        <v>29617</v>
      </c>
      <c r="AR434">
        <v>353.03</v>
      </c>
      <c r="AT434" s="2">
        <v>34730</v>
      </c>
      <c r="AU434">
        <v>16.41</v>
      </c>
      <c r="AW434" s="2">
        <v>34000</v>
      </c>
      <c r="AX434">
        <v>4.0999999999999996</v>
      </c>
      <c r="AZ434" s="2">
        <v>28125</v>
      </c>
      <c r="BA434">
        <v>0</v>
      </c>
    </row>
    <row r="435" spans="1:53" x14ac:dyDescent="0.25">
      <c r="A435" s="2">
        <v>37680</v>
      </c>
      <c r="B435">
        <v>436</v>
      </c>
      <c r="D435" s="2">
        <v>30741</v>
      </c>
      <c r="E435">
        <v>41.1</v>
      </c>
      <c r="G435" s="2">
        <v>30741</v>
      </c>
      <c r="H435">
        <v>64.900000000000006</v>
      </c>
      <c r="J435" s="2">
        <v>34758</v>
      </c>
      <c r="K435">
        <v>1053</v>
      </c>
      <c r="M435" s="2">
        <v>35853</v>
      </c>
      <c r="N435">
        <v>5.6219999999999999</v>
      </c>
      <c r="P435" s="2">
        <v>35854</v>
      </c>
      <c r="Q435">
        <v>5.5</v>
      </c>
      <c r="S435" s="2">
        <v>34758</v>
      </c>
      <c r="T435">
        <v>3486.7</v>
      </c>
      <c r="V435" s="2">
        <v>27819</v>
      </c>
      <c r="W435">
        <v>78816</v>
      </c>
      <c r="Y435" s="2">
        <v>34758</v>
      </c>
      <c r="Z435">
        <v>6.5</v>
      </c>
      <c r="AB435" s="2">
        <v>27819</v>
      </c>
      <c r="AC435">
        <v>7.26</v>
      </c>
      <c r="AE435" s="2">
        <v>31471</v>
      </c>
      <c r="AF435">
        <v>2.2000000000000002</v>
      </c>
      <c r="AH435" s="2">
        <v>31471</v>
      </c>
      <c r="AI435">
        <v>15.2</v>
      </c>
      <c r="AK435" s="2">
        <v>34758</v>
      </c>
      <c r="AL435">
        <v>1.413</v>
      </c>
      <c r="AN435" s="2">
        <v>31471</v>
      </c>
      <c r="AO435">
        <v>9.5</v>
      </c>
      <c r="AQ435" s="2">
        <v>29645</v>
      </c>
      <c r="AR435">
        <v>354.74</v>
      </c>
      <c r="AT435" s="2">
        <v>34758</v>
      </c>
      <c r="AU435">
        <v>16.48</v>
      </c>
      <c r="AW435" s="2">
        <v>34028</v>
      </c>
      <c r="AX435">
        <v>4</v>
      </c>
      <c r="AZ435" s="2">
        <v>28156</v>
      </c>
      <c r="BA435">
        <v>0</v>
      </c>
    </row>
    <row r="436" spans="1:53" x14ac:dyDescent="0.25">
      <c r="A436" s="2">
        <v>37711</v>
      </c>
      <c r="B436">
        <v>436</v>
      </c>
      <c r="D436" s="2">
        <v>30772</v>
      </c>
      <c r="E436">
        <v>40.700000000000003</v>
      </c>
      <c r="G436" s="2">
        <v>30772</v>
      </c>
      <c r="H436">
        <v>60.9</v>
      </c>
      <c r="J436" s="2">
        <v>34789</v>
      </c>
      <c r="K436">
        <v>996</v>
      </c>
      <c r="M436" s="2">
        <v>35885</v>
      </c>
      <c r="N436">
        <v>5.6539999999999999</v>
      </c>
      <c r="P436" s="2">
        <v>35885</v>
      </c>
      <c r="Q436">
        <v>5.49</v>
      </c>
      <c r="S436" s="2">
        <v>34789</v>
      </c>
      <c r="T436">
        <v>3487.9</v>
      </c>
      <c r="V436" s="2">
        <v>27850</v>
      </c>
      <c r="W436">
        <v>79048</v>
      </c>
      <c r="Y436" s="2">
        <v>34789</v>
      </c>
      <c r="Z436">
        <v>6.4</v>
      </c>
      <c r="AB436" s="2">
        <v>27850</v>
      </c>
      <c r="AC436">
        <v>8.5399999999999991</v>
      </c>
      <c r="AE436" s="2">
        <v>31502</v>
      </c>
      <c r="AF436">
        <v>0</v>
      </c>
      <c r="AH436" s="2">
        <v>31502</v>
      </c>
      <c r="AI436">
        <v>14.6</v>
      </c>
      <c r="AK436" s="2">
        <v>34789</v>
      </c>
      <c r="AL436">
        <v>1.421</v>
      </c>
      <c r="AN436" s="2">
        <v>31502</v>
      </c>
      <c r="AO436">
        <v>9.1</v>
      </c>
      <c r="AQ436" s="2">
        <v>29676</v>
      </c>
      <c r="AR436">
        <v>357.13</v>
      </c>
      <c r="AT436" s="2">
        <v>34789</v>
      </c>
      <c r="AU436">
        <v>16.649999999999999</v>
      </c>
      <c r="AW436" s="2">
        <v>34059</v>
      </c>
      <c r="AX436">
        <v>4.0999999999999996</v>
      </c>
      <c r="AZ436" s="2">
        <v>28184</v>
      </c>
      <c r="BA436">
        <v>0</v>
      </c>
    </row>
    <row r="437" spans="1:53" x14ac:dyDescent="0.25">
      <c r="A437" s="2">
        <v>37741</v>
      </c>
      <c r="B437">
        <v>444</v>
      </c>
      <c r="D437" s="2">
        <v>30802</v>
      </c>
      <c r="E437">
        <v>40.799999999999997</v>
      </c>
      <c r="G437" s="2">
        <v>30802</v>
      </c>
      <c r="H437">
        <v>63.2</v>
      </c>
      <c r="J437" s="2">
        <v>34819</v>
      </c>
      <c r="K437">
        <v>1013</v>
      </c>
      <c r="M437" s="2">
        <v>35915</v>
      </c>
      <c r="N437">
        <v>5.6710000000000003</v>
      </c>
      <c r="P437" s="2">
        <v>35915</v>
      </c>
      <c r="Q437">
        <v>5.45</v>
      </c>
      <c r="S437" s="2">
        <v>34819</v>
      </c>
      <c r="T437">
        <v>3495.9</v>
      </c>
      <c r="V437" s="2">
        <v>27880</v>
      </c>
      <c r="W437">
        <v>79292</v>
      </c>
      <c r="Y437" s="2">
        <v>34819</v>
      </c>
      <c r="Z437">
        <v>5.7</v>
      </c>
      <c r="AB437" s="2">
        <v>27880</v>
      </c>
      <c r="AC437">
        <v>9.0399999999999991</v>
      </c>
      <c r="AE437" s="2">
        <v>31532</v>
      </c>
      <c r="AF437">
        <v>1.5</v>
      </c>
      <c r="AH437" s="2">
        <v>31532</v>
      </c>
      <c r="AI437">
        <v>14.7</v>
      </c>
      <c r="AK437" s="2">
        <v>34819</v>
      </c>
      <c r="AL437">
        <v>1.4379999999999999</v>
      </c>
      <c r="AN437" s="2">
        <v>31532</v>
      </c>
      <c r="AO437">
        <v>8.83</v>
      </c>
      <c r="AQ437" s="2">
        <v>29706</v>
      </c>
      <c r="AR437">
        <v>359.13</v>
      </c>
      <c r="AT437" s="2">
        <v>34819</v>
      </c>
      <c r="AU437">
        <v>16.75</v>
      </c>
      <c r="AW437" s="2">
        <v>34089</v>
      </c>
      <c r="AX437">
        <v>3.9</v>
      </c>
      <c r="AZ437" s="2">
        <v>28215</v>
      </c>
      <c r="BA437">
        <v>0</v>
      </c>
    </row>
    <row r="438" spans="1:53" x14ac:dyDescent="0.25">
      <c r="A438" s="2">
        <v>37771</v>
      </c>
      <c r="B438">
        <v>431</v>
      </c>
      <c r="D438" s="2">
        <v>30833</v>
      </c>
      <c r="E438">
        <v>40.700000000000003</v>
      </c>
      <c r="G438" s="2">
        <v>30833</v>
      </c>
      <c r="H438">
        <v>59.2</v>
      </c>
      <c r="J438" s="2">
        <v>34850</v>
      </c>
      <c r="K438">
        <v>1024</v>
      </c>
      <c r="M438" s="2">
        <v>35944</v>
      </c>
      <c r="N438">
        <v>5.5519999999999996</v>
      </c>
      <c r="P438" s="2">
        <v>35946</v>
      </c>
      <c r="Q438">
        <v>5.49</v>
      </c>
      <c r="S438" s="2">
        <v>34850</v>
      </c>
      <c r="T438">
        <v>3520.9</v>
      </c>
      <c r="V438" s="2">
        <v>27911</v>
      </c>
      <c r="W438">
        <v>79312</v>
      </c>
      <c r="Y438" s="2">
        <v>34850</v>
      </c>
      <c r="Z438">
        <v>5.5</v>
      </c>
      <c r="AB438" s="2">
        <v>27911</v>
      </c>
      <c r="AC438">
        <v>9.7899999999999991</v>
      </c>
      <c r="AE438" s="2">
        <v>31563</v>
      </c>
      <c r="AF438">
        <v>-0.4</v>
      </c>
      <c r="AH438" s="2">
        <v>31563</v>
      </c>
      <c r="AI438">
        <v>14.7</v>
      </c>
      <c r="AK438" s="2">
        <v>34850</v>
      </c>
      <c r="AL438">
        <v>1.431</v>
      </c>
      <c r="AN438" s="2">
        <v>31563</v>
      </c>
      <c r="AO438">
        <v>8.5</v>
      </c>
      <c r="AQ438" s="2">
        <v>29737</v>
      </c>
      <c r="AR438">
        <v>361.23</v>
      </c>
      <c r="AT438" s="2">
        <v>34850</v>
      </c>
      <c r="AU438">
        <v>16.93</v>
      </c>
      <c r="AW438" s="2">
        <v>34120</v>
      </c>
      <c r="AX438">
        <v>3.9</v>
      </c>
      <c r="AZ438" s="2">
        <v>28245</v>
      </c>
      <c r="BA438">
        <v>0</v>
      </c>
    </row>
    <row r="439" spans="1:53" x14ac:dyDescent="0.25">
      <c r="A439" s="2">
        <v>37802</v>
      </c>
      <c r="B439">
        <v>429</v>
      </c>
      <c r="D439" s="2">
        <v>30863</v>
      </c>
      <c r="E439">
        <v>40.6</v>
      </c>
      <c r="G439" s="2">
        <v>30863</v>
      </c>
      <c r="H439">
        <v>60.5</v>
      </c>
      <c r="J439" s="2">
        <v>34880</v>
      </c>
      <c r="K439">
        <v>1022</v>
      </c>
      <c r="M439" s="2">
        <v>35976</v>
      </c>
      <c r="N439">
        <v>5.4459999999999997</v>
      </c>
      <c r="P439" s="2">
        <v>35976</v>
      </c>
      <c r="Q439">
        <v>5.5600000000000005</v>
      </c>
      <c r="S439" s="2">
        <v>34880</v>
      </c>
      <c r="T439">
        <v>3545.7</v>
      </c>
      <c r="V439" s="2">
        <v>27941</v>
      </c>
      <c r="W439">
        <v>79376</v>
      </c>
      <c r="Y439" s="2">
        <v>34880</v>
      </c>
      <c r="Z439">
        <v>5.9</v>
      </c>
      <c r="AB439" s="2">
        <v>27941</v>
      </c>
      <c r="AC439">
        <v>9.1</v>
      </c>
      <c r="AE439" s="2">
        <v>31593</v>
      </c>
      <c r="AF439">
        <v>2.1</v>
      </c>
      <c r="AH439" s="2">
        <v>31593</v>
      </c>
      <c r="AI439">
        <v>15.2</v>
      </c>
      <c r="AK439" s="2">
        <v>34880</v>
      </c>
      <c r="AL439">
        <v>1.423</v>
      </c>
      <c r="AN439" s="2">
        <v>31593</v>
      </c>
      <c r="AO439">
        <v>8.5</v>
      </c>
      <c r="AQ439" s="2">
        <v>29767</v>
      </c>
      <c r="AR439">
        <v>362.74</v>
      </c>
      <c r="AT439" s="2">
        <v>34880</v>
      </c>
      <c r="AU439">
        <v>17.04</v>
      </c>
      <c r="AW439" s="2">
        <v>34150</v>
      </c>
      <c r="AX439">
        <v>4</v>
      </c>
      <c r="AZ439" s="2">
        <v>28276</v>
      </c>
      <c r="BA439">
        <v>0</v>
      </c>
    </row>
    <row r="440" spans="1:53" x14ac:dyDescent="0.25">
      <c r="A440" s="2">
        <v>37833</v>
      </c>
      <c r="B440">
        <v>398</v>
      </c>
      <c r="D440" s="2">
        <v>30894</v>
      </c>
      <c r="E440">
        <v>40.6</v>
      </c>
      <c r="G440" s="2">
        <v>30894</v>
      </c>
      <c r="H440">
        <v>54.1</v>
      </c>
      <c r="J440" s="2">
        <v>34911</v>
      </c>
      <c r="K440">
        <v>1133</v>
      </c>
      <c r="M440" s="2">
        <v>36007</v>
      </c>
      <c r="N440">
        <v>5.4939999999999998</v>
      </c>
      <c r="P440" s="2">
        <v>36007</v>
      </c>
      <c r="Q440">
        <v>5.54</v>
      </c>
      <c r="S440" s="2">
        <v>34911</v>
      </c>
      <c r="T440">
        <v>3564</v>
      </c>
      <c r="V440" s="2">
        <v>27972</v>
      </c>
      <c r="W440">
        <v>79547</v>
      </c>
      <c r="Y440" s="2">
        <v>34911</v>
      </c>
      <c r="Z440">
        <v>5.9</v>
      </c>
      <c r="AB440" s="2">
        <v>27972</v>
      </c>
      <c r="AC440">
        <v>8.6999999999999993</v>
      </c>
      <c r="AE440" s="2">
        <v>31624</v>
      </c>
      <c r="AF440">
        <v>1.9</v>
      </c>
      <c r="AH440" s="2">
        <v>31624</v>
      </c>
      <c r="AI440">
        <v>15.2</v>
      </c>
      <c r="AK440" s="2">
        <v>34911</v>
      </c>
      <c r="AL440">
        <v>1.4430000000000001</v>
      </c>
      <c r="AN440" s="2">
        <v>31624</v>
      </c>
      <c r="AO440">
        <v>8.16</v>
      </c>
      <c r="AQ440" s="2">
        <v>29798</v>
      </c>
      <c r="AR440">
        <v>364.68</v>
      </c>
      <c r="AT440" s="2">
        <v>34911</v>
      </c>
      <c r="AU440">
        <v>17.100000000000001</v>
      </c>
      <c r="AW440" s="2">
        <v>34181</v>
      </c>
      <c r="AX440">
        <v>3.6</v>
      </c>
      <c r="AZ440" s="2">
        <v>28306</v>
      </c>
      <c r="BA440">
        <v>0</v>
      </c>
    </row>
    <row r="441" spans="1:53" x14ac:dyDescent="0.25">
      <c r="A441" s="2">
        <v>37862</v>
      </c>
      <c r="B441">
        <v>407</v>
      </c>
      <c r="D441" s="2">
        <v>30925</v>
      </c>
      <c r="E441">
        <v>40.5</v>
      </c>
      <c r="G441" s="2">
        <v>30925</v>
      </c>
      <c r="H441">
        <v>54</v>
      </c>
      <c r="J441" s="2">
        <v>34942</v>
      </c>
      <c r="K441">
        <v>1138</v>
      </c>
      <c r="M441" s="2">
        <v>36038</v>
      </c>
      <c r="N441">
        <v>4.976</v>
      </c>
      <c r="P441" s="2">
        <v>36038</v>
      </c>
      <c r="Q441">
        <v>5.55</v>
      </c>
      <c r="S441" s="2">
        <v>34942</v>
      </c>
      <c r="T441">
        <v>3585.5</v>
      </c>
      <c r="V441" s="2">
        <v>28003</v>
      </c>
      <c r="W441">
        <v>79704</v>
      </c>
      <c r="Y441" s="2">
        <v>34942</v>
      </c>
      <c r="Z441">
        <v>5.9</v>
      </c>
      <c r="AB441" s="2">
        <v>28003</v>
      </c>
      <c r="AC441">
        <v>8.3000000000000007</v>
      </c>
      <c r="AE441" s="2">
        <v>31655</v>
      </c>
      <c r="AF441">
        <v>0.5</v>
      </c>
      <c r="AH441" s="2">
        <v>31655</v>
      </c>
      <c r="AI441">
        <v>15.5</v>
      </c>
      <c r="AK441" s="2">
        <v>34942</v>
      </c>
      <c r="AL441">
        <v>1.417</v>
      </c>
      <c r="AN441" s="2">
        <v>31655</v>
      </c>
      <c r="AO441">
        <v>7.9</v>
      </c>
      <c r="AQ441" s="2">
        <v>29829</v>
      </c>
      <c r="AR441">
        <v>365.15</v>
      </c>
      <c r="AT441" s="2">
        <v>34942</v>
      </c>
      <c r="AU441">
        <v>17.22</v>
      </c>
      <c r="AW441" s="2">
        <v>34212</v>
      </c>
      <c r="AX441">
        <v>3.9</v>
      </c>
      <c r="AZ441" s="2">
        <v>28337</v>
      </c>
      <c r="BA441">
        <v>0</v>
      </c>
    </row>
    <row r="442" spans="1:53" x14ac:dyDescent="0.25">
      <c r="A442" s="2">
        <v>37894</v>
      </c>
      <c r="B442">
        <v>387</v>
      </c>
      <c r="D442" s="2">
        <v>30955</v>
      </c>
      <c r="E442">
        <v>40.5</v>
      </c>
      <c r="G442" s="2">
        <v>30955</v>
      </c>
      <c r="H442">
        <v>47.2</v>
      </c>
      <c r="J442" s="2">
        <v>34972</v>
      </c>
      <c r="K442">
        <v>1095</v>
      </c>
      <c r="M442" s="2">
        <v>36068</v>
      </c>
      <c r="N442">
        <v>4.42</v>
      </c>
      <c r="P442" s="2">
        <v>36068</v>
      </c>
      <c r="Q442">
        <v>5.51</v>
      </c>
      <c r="S442" s="2">
        <v>34972</v>
      </c>
      <c r="T442">
        <v>3598.6</v>
      </c>
      <c r="V442" s="2">
        <v>28033</v>
      </c>
      <c r="W442">
        <v>79892</v>
      </c>
      <c r="Y442" s="2">
        <v>34972</v>
      </c>
      <c r="Z442">
        <v>5.8</v>
      </c>
      <c r="AB442" s="2">
        <v>28033</v>
      </c>
      <c r="AC442">
        <v>7.29</v>
      </c>
      <c r="AE442" s="2">
        <v>31685</v>
      </c>
      <c r="AF442">
        <v>3.3</v>
      </c>
      <c r="AH442" s="2">
        <v>31685</v>
      </c>
      <c r="AI442">
        <v>15.4</v>
      </c>
      <c r="AK442" s="2">
        <v>34972</v>
      </c>
      <c r="AL442">
        <v>1.423</v>
      </c>
      <c r="AN442" s="2">
        <v>31685</v>
      </c>
      <c r="AO442">
        <v>7.5</v>
      </c>
      <c r="AQ442" s="2">
        <v>29859</v>
      </c>
      <c r="AR442">
        <v>369.6</v>
      </c>
      <c r="AT442" s="2">
        <v>34972</v>
      </c>
      <c r="AU442">
        <v>17.41</v>
      </c>
      <c r="AW442" s="2">
        <v>34242</v>
      </c>
      <c r="AX442">
        <v>3.9</v>
      </c>
      <c r="AZ442" s="2">
        <v>28368</v>
      </c>
      <c r="BA442">
        <v>0</v>
      </c>
    </row>
    <row r="443" spans="1:53" x14ac:dyDescent="0.25">
      <c r="A443" s="2">
        <v>37925</v>
      </c>
      <c r="B443">
        <v>363</v>
      </c>
      <c r="D443" s="2">
        <v>30986</v>
      </c>
      <c r="E443">
        <v>40.5</v>
      </c>
      <c r="G443" s="2">
        <v>30986</v>
      </c>
      <c r="H443">
        <v>52.9</v>
      </c>
      <c r="J443" s="2">
        <v>35003</v>
      </c>
      <c r="K443">
        <v>1128</v>
      </c>
      <c r="M443" s="2">
        <v>36098</v>
      </c>
      <c r="N443">
        <v>4.6050000000000004</v>
      </c>
      <c r="P443" s="2">
        <v>36099</v>
      </c>
      <c r="Q443">
        <v>5.07</v>
      </c>
      <c r="S443" s="2">
        <v>35003</v>
      </c>
      <c r="T443">
        <v>3609.7</v>
      </c>
      <c r="V443" s="2">
        <v>28064</v>
      </c>
      <c r="W443">
        <v>79911</v>
      </c>
      <c r="Y443" s="2">
        <v>35003</v>
      </c>
      <c r="Z443">
        <v>5.0999999999999996</v>
      </c>
      <c r="AB443" s="2">
        <v>28064</v>
      </c>
      <c r="AC443">
        <v>6.86</v>
      </c>
      <c r="AE443" s="2">
        <v>31716</v>
      </c>
      <c r="AF443">
        <v>2.6</v>
      </c>
      <c r="AH443" s="2">
        <v>31716</v>
      </c>
      <c r="AI443">
        <v>15.2</v>
      </c>
      <c r="AK443" s="2">
        <v>35003</v>
      </c>
      <c r="AL443">
        <v>1.429</v>
      </c>
      <c r="AN443" s="2">
        <v>31716</v>
      </c>
      <c r="AO443">
        <v>7.5</v>
      </c>
      <c r="AQ443" s="2">
        <v>29890</v>
      </c>
      <c r="AR443">
        <v>370.46</v>
      </c>
      <c r="AT443" s="2">
        <v>35003</v>
      </c>
      <c r="AU443">
        <v>17.45</v>
      </c>
      <c r="AW443" s="2">
        <v>34273</v>
      </c>
      <c r="AX443">
        <v>3.5</v>
      </c>
      <c r="AZ443" s="2">
        <v>28398</v>
      </c>
      <c r="BA443">
        <v>0</v>
      </c>
    </row>
    <row r="444" spans="1:53" x14ac:dyDescent="0.25">
      <c r="A444" s="2">
        <v>37953</v>
      </c>
      <c r="B444">
        <v>357</v>
      </c>
      <c r="D444" s="2">
        <v>31016</v>
      </c>
      <c r="E444">
        <v>40.4</v>
      </c>
      <c r="G444" s="2">
        <v>31016</v>
      </c>
      <c r="H444">
        <v>52</v>
      </c>
      <c r="J444" s="2">
        <v>35033</v>
      </c>
      <c r="K444">
        <v>1131</v>
      </c>
      <c r="M444" s="2">
        <v>36129</v>
      </c>
      <c r="N444">
        <v>4.7140000000000004</v>
      </c>
      <c r="P444" s="2">
        <v>36129</v>
      </c>
      <c r="Q444">
        <v>4.83</v>
      </c>
      <c r="S444" s="2">
        <v>35033</v>
      </c>
      <c r="T444">
        <v>3616.4</v>
      </c>
      <c r="V444" s="2">
        <v>28094</v>
      </c>
      <c r="W444">
        <v>80240</v>
      </c>
      <c r="Y444" s="2">
        <v>35033</v>
      </c>
      <c r="Z444">
        <v>5.3</v>
      </c>
      <c r="AB444" s="2">
        <v>28094</v>
      </c>
      <c r="AC444">
        <v>8.18</v>
      </c>
      <c r="AE444" s="2">
        <v>31746</v>
      </c>
      <c r="AF444">
        <v>1.1000000000000001</v>
      </c>
      <c r="AH444" s="2">
        <v>31746</v>
      </c>
      <c r="AI444">
        <v>15</v>
      </c>
      <c r="AK444" s="2">
        <v>35033</v>
      </c>
      <c r="AL444">
        <v>1.417</v>
      </c>
      <c r="AN444" s="2">
        <v>31746</v>
      </c>
      <c r="AO444">
        <v>7.5</v>
      </c>
      <c r="AQ444" s="2">
        <v>29920</v>
      </c>
      <c r="AR444">
        <v>371.76</v>
      </c>
      <c r="AT444" s="2">
        <v>35033</v>
      </c>
      <c r="AU444">
        <v>17.68</v>
      </c>
      <c r="AW444" s="2">
        <v>34303</v>
      </c>
      <c r="AX444">
        <v>3.3</v>
      </c>
      <c r="AZ444" s="2">
        <v>28429</v>
      </c>
      <c r="BA444">
        <v>0</v>
      </c>
    </row>
    <row r="445" spans="1:53" x14ac:dyDescent="0.25">
      <c r="A445" s="2">
        <v>37986</v>
      </c>
      <c r="B445">
        <v>349</v>
      </c>
      <c r="D445" s="2">
        <v>31047</v>
      </c>
      <c r="E445">
        <v>40.5</v>
      </c>
      <c r="G445" s="2">
        <v>31047</v>
      </c>
      <c r="H445">
        <v>52.8</v>
      </c>
      <c r="J445" s="2">
        <v>35064</v>
      </c>
      <c r="K445">
        <v>1168</v>
      </c>
      <c r="M445" s="2">
        <v>36160</v>
      </c>
      <c r="N445">
        <v>4.6479999999999997</v>
      </c>
      <c r="P445" s="2">
        <v>36160</v>
      </c>
      <c r="Q445">
        <v>4.68</v>
      </c>
      <c r="S445" s="2">
        <v>35064</v>
      </c>
      <c r="T445">
        <v>3626.4</v>
      </c>
      <c r="V445" s="2">
        <v>28125</v>
      </c>
      <c r="W445">
        <v>80448</v>
      </c>
      <c r="Y445" s="2">
        <v>35064</v>
      </c>
      <c r="Z445">
        <v>5.0999999999999996</v>
      </c>
      <c r="AB445" s="2">
        <v>28125</v>
      </c>
      <c r="AC445">
        <v>7.95</v>
      </c>
      <c r="AE445" s="2">
        <v>31777</v>
      </c>
      <c r="AF445">
        <v>3.5</v>
      </c>
      <c r="AH445" s="2">
        <v>31777</v>
      </c>
      <c r="AI445">
        <v>15</v>
      </c>
      <c r="AK445" s="2">
        <v>35064</v>
      </c>
      <c r="AL445">
        <v>1.409</v>
      </c>
      <c r="AN445" s="2">
        <v>31777</v>
      </c>
      <c r="AO445">
        <v>7.5</v>
      </c>
      <c r="AQ445" s="2">
        <v>29951</v>
      </c>
      <c r="AR445">
        <v>371.3</v>
      </c>
      <c r="AT445" s="2">
        <v>35064</v>
      </c>
      <c r="AU445">
        <v>17.75</v>
      </c>
      <c r="AW445" s="2">
        <v>34334</v>
      </c>
      <c r="AX445">
        <v>3.5</v>
      </c>
      <c r="AZ445" s="2">
        <v>28459</v>
      </c>
      <c r="BA445">
        <v>0</v>
      </c>
    </row>
    <row r="446" spans="1:53" x14ac:dyDescent="0.25">
      <c r="A446" s="2">
        <v>38016</v>
      </c>
      <c r="B446">
        <v>376</v>
      </c>
      <c r="D446" s="2">
        <v>31078</v>
      </c>
      <c r="E446">
        <v>40.299999999999997</v>
      </c>
      <c r="G446" s="2">
        <v>31078</v>
      </c>
      <c r="H446">
        <v>51.8</v>
      </c>
      <c r="J446" s="2">
        <v>35095</v>
      </c>
      <c r="K446">
        <v>1143</v>
      </c>
      <c r="M446" s="2">
        <v>36189</v>
      </c>
      <c r="N446">
        <v>4.6509999999999998</v>
      </c>
      <c r="P446" s="2">
        <v>36191</v>
      </c>
      <c r="Q446">
        <v>4.63</v>
      </c>
      <c r="S446" s="2">
        <v>35095</v>
      </c>
      <c r="T446">
        <v>3644.6</v>
      </c>
      <c r="V446" s="2">
        <v>28156</v>
      </c>
      <c r="W446">
        <v>80690</v>
      </c>
      <c r="Y446" s="2">
        <v>35095</v>
      </c>
      <c r="Z446">
        <v>5</v>
      </c>
      <c r="AB446" s="2">
        <v>28156</v>
      </c>
      <c r="AC446">
        <v>5.84</v>
      </c>
      <c r="AE446" s="2">
        <v>31808</v>
      </c>
      <c r="AF446">
        <v>-0.4</v>
      </c>
      <c r="AH446" s="2">
        <v>31808</v>
      </c>
      <c r="AI446">
        <v>14.9</v>
      </c>
      <c r="AK446" s="2">
        <v>35095</v>
      </c>
      <c r="AL446">
        <v>1.429</v>
      </c>
      <c r="AN446" s="2">
        <v>31808</v>
      </c>
      <c r="AO446">
        <v>7.5</v>
      </c>
      <c r="AQ446" s="2">
        <v>29982</v>
      </c>
      <c r="AR446">
        <v>375.17</v>
      </c>
      <c r="AT446" s="2">
        <v>35095</v>
      </c>
      <c r="AU446">
        <v>17.84</v>
      </c>
      <c r="AW446" s="2">
        <v>34365</v>
      </c>
      <c r="AX446">
        <v>3.4</v>
      </c>
      <c r="AZ446" s="2">
        <v>28490</v>
      </c>
      <c r="BA446">
        <v>0</v>
      </c>
    </row>
    <row r="447" spans="1:53" x14ac:dyDescent="0.25">
      <c r="A447" s="2">
        <v>38044</v>
      </c>
      <c r="B447">
        <v>348</v>
      </c>
      <c r="D447" s="2">
        <v>31106</v>
      </c>
      <c r="E447">
        <v>40.1</v>
      </c>
      <c r="G447" s="2">
        <v>31106</v>
      </c>
      <c r="H447">
        <v>51.8</v>
      </c>
      <c r="J447" s="2">
        <v>35124</v>
      </c>
      <c r="K447">
        <v>1158</v>
      </c>
      <c r="M447" s="2">
        <v>36217</v>
      </c>
      <c r="N447">
        <v>5.2869999999999999</v>
      </c>
      <c r="P447" s="2">
        <v>36219</v>
      </c>
      <c r="Q447">
        <v>4.76</v>
      </c>
      <c r="S447" s="2">
        <v>35124</v>
      </c>
      <c r="T447">
        <v>3658.7</v>
      </c>
      <c r="V447" s="2">
        <v>28184</v>
      </c>
      <c r="W447">
        <v>80988</v>
      </c>
      <c r="Y447" s="2">
        <v>35124</v>
      </c>
      <c r="Z447">
        <v>5.6</v>
      </c>
      <c r="AB447" s="2">
        <v>28184</v>
      </c>
      <c r="AC447">
        <v>6.4</v>
      </c>
      <c r="AE447" s="2">
        <v>31836</v>
      </c>
      <c r="AF447">
        <v>5.5</v>
      </c>
      <c r="AH447" s="2">
        <v>31836</v>
      </c>
      <c r="AI447">
        <v>14.7</v>
      </c>
      <c r="AK447" s="2">
        <v>35124</v>
      </c>
      <c r="AL447">
        <v>1.4159999999999999</v>
      </c>
      <c r="AN447" s="2">
        <v>31836</v>
      </c>
      <c r="AO447">
        <v>7.5</v>
      </c>
      <c r="AQ447" s="2">
        <v>30010</v>
      </c>
      <c r="AR447">
        <v>376.38</v>
      </c>
      <c r="AT447" s="2">
        <v>35124</v>
      </c>
      <c r="AU447">
        <v>17.82</v>
      </c>
      <c r="AW447" s="2">
        <v>34393</v>
      </c>
      <c r="AX447">
        <v>3.6</v>
      </c>
      <c r="AZ447" s="2">
        <v>28521</v>
      </c>
      <c r="BA447">
        <v>0</v>
      </c>
    </row>
    <row r="448" spans="1:53" x14ac:dyDescent="0.25">
      <c r="A448" s="2">
        <v>38077</v>
      </c>
      <c r="B448">
        <v>340</v>
      </c>
      <c r="D448" s="2">
        <v>31137</v>
      </c>
      <c r="E448">
        <v>40.4</v>
      </c>
      <c r="G448" s="2">
        <v>31137</v>
      </c>
      <c r="H448">
        <v>49.1</v>
      </c>
      <c r="J448" s="2">
        <v>35155</v>
      </c>
      <c r="K448">
        <v>1147</v>
      </c>
      <c r="M448" s="2">
        <v>36250</v>
      </c>
      <c r="N448">
        <v>5.242</v>
      </c>
      <c r="P448" s="2">
        <v>36250</v>
      </c>
      <c r="Q448">
        <v>4.8100000000000005</v>
      </c>
      <c r="S448" s="2">
        <v>35155</v>
      </c>
      <c r="T448">
        <v>3683.8</v>
      </c>
      <c r="V448" s="2">
        <v>28215</v>
      </c>
      <c r="W448">
        <v>81391</v>
      </c>
      <c r="Y448" s="2">
        <v>35155</v>
      </c>
      <c r="Z448">
        <v>5.9</v>
      </c>
      <c r="AB448" s="2">
        <v>28215</v>
      </c>
      <c r="AC448">
        <v>7.63</v>
      </c>
      <c r="AE448" s="2">
        <v>31867</v>
      </c>
      <c r="AF448">
        <v>7</v>
      </c>
      <c r="AH448" s="2">
        <v>31867</v>
      </c>
      <c r="AI448">
        <v>14.9</v>
      </c>
      <c r="AK448" s="2">
        <v>35155</v>
      </c>
      <c r="AL448">
        <v>1.41</v>
      </c>
      <c r="AN448" s="2">
        <v>31867</v>
      </c>
      <c r="AO448">
        <v>7.5</v>
      </c>
      <c r="AQ448" s="2">
        <v>30041</v>
      </c>
      <c r="AR448">
        <v>376.89</v>
      </c>
      <c r="AT448" s="2">
        <v>35155</v>
      </c>
      <c r="AU448">
        <v>17.829999999999998</v>
      </c>
      <c r="AW448" s="2">
        <v>34424</v>
      </c>
      <c r="AX448">
        <v>3.8</v>
      </c>
      <c r="AZ448" s="2">
        <v>28549</v>
      </c>
      <c r="BA448">
        <v>0</v>
      </c>
    </row>
    <row r="449" spans="1:53" x14ac:dyDescent="0.25">
      <c r="A449" s="2">
        <v>38107</v>
      </c>
      <c r="B449">
        <v>324</v>
      </c>
      <c r="D449" s="2">
        <v>31167</v>
      </c>
      <c r="E449">
        <v>40.5</v>
      </c>
      <c r="G449" s="2">
        <v>31167</v>
      </c>
      <c r="H449">
        <v>51.3</v>
      </c>
      <c r="J449" s="2">
        <v>35185</v>
      </c>
      <c r="K449">
        <v>1211</v>
      </c>
      <c r="M449" s="2">
        <v>36280</v>
      </c>
      <c r="N449">
        <v>5.3479999999999999</v>
      </c>
      <c r="P449" s="2">
        <v>36280</v>
      </c>
      <c r="Q449">
        <v>4.74</v>
      </c>
      <c r="S449" s="2">
        <v>35185</v>
      </c>
      <c r="T449">
        <v>3694.3</v>
      </c>
      <c r="V449" s="2">
        <v>28245</v>
      </c>
      <c r="W449">
        <v>81728</v>
      </c>
      <c r="Y449" s="2">
        <v>35185</v>
      </c>
      <c r="Z449">
        <v>6</v>
      </c>
      <c r="AB449" s="2">
        <v>28245</v>
      </c>
      <c r="AC449">
        <v>7.98</v>
      </c>
      <c r="AE449" s="2">
        <v>31897</v>
      </c>
      <c r="AF449">
        <v>5.6</v>
      </c>
      <c r="AH449" s="2">
        <v>31897</v>
      </c>
      <c r="AI449">
        <v>14.8</v>
      </c>
      <c r="AK449" s="2">
        <v>35185</v>
      </c>
      <c r="AL449">
        <v>1.405</v>
      </c>
      <c r="AN449" s="2">
        <v>31897</v>
      </c>
      <c r="AO449">
        <v>7.75</v>
      </c>
      <c r="AQ449" s="2">
        <v>30071</v>
      </c>
      <c r="AR449">
        <v>378.63</v>
      </c>
      <c r="AT449" s="2">
        <v>35185</v>
      </c>
      <c r="AU449">
        <v>17.87</v>
      </c>
      <c r="AW449" s="2">
        <v>34454</v>
      </c>
      <c r="AX449">
        <v>3.5</v>
      </c>
      <c r="AZ449" s="2">
        <v>28580</v>
      </c>
      <c r="BA449">
        <v>0</v>
      </c>
    </row>
    <row r="450" spans="1:53" x14ac:dyDescent="0.25">
      <c r="A450" s="2">
        <v>38138</v>
      </c>
      <c r="B450">
        <v>337</v>
      </c>
      <c r="D450" s="2">
        <v>31198</v>
      </c>
      <c r="E450">
        <v>40.4</v>
      </c>
      <c r="G450" s="2">
        <v>31198</v>
      </c>
      <c r="H450">
        <v>49.5</v>
      </c>
      <c r="J450" s="2">
        <v>35216</v>
      </c>
      <c r="K450">
        <v>1156</v>
      </c>
      <c r="M450" s="2">
        <v>36311</v>
      </c>
      <c r="N450">
        <v>5.6219999999999999</v>
      </c>
      <c r="P450" s="2">
        <v>36311</v>
      </c>
      <c r="Q450">
        <v>4.74</v>
      </c>
      <c r="S450" s="2">
        <v>35216</v>
      </c>
      <c r="T450">
        <v>3705.4</v>
      </c>
      <c r="V450" s="2">
        <v>28276</v>
      </c>
      <c r="W450">
        <v>82088</v>
      </c>
      <c r="Y450" s="2">
        <v>35216</v>
      </c>
      <c r="Z450">
        <v>6.4</v>
      </c>
      <c r="AB450" s="2">
        <v>28276</v>
      </c>
      <c r="AC450">
        <v>8.44</v>
      </c>
      <c r="AE450" s="2">
        <v>31928</v>
      </c>
      <c r="AF450">
        <v>6.7</v>
      </c>
      <c r="AH450" s="2">
        <v>31928</v>
      </c>
      <c r="AI450">
        <v>14.9</v>
      </c>
      <c r="AK450" s="2">
        <v>35216</v>
      </c>
      <c r="AL450">
        <v>1.3940000000000001</v>
      </c>
      <c r="AN450" s="2">
        <v>31928</v>
      </c>
      <c r="AO450">
        <v>8.14</v>
      </c>
      <c r="AQ450" s="2">
        <v>30102</v>
      </c>
      <c r="AR450">
        <v>380.44</v>
      </c>
      <c r="AT450" s="2">
        <v>35216</v>
      </c>
      <c r="AU450">
        <v>17.920000000000002</v>
      </c>
      <c r="AW450" s="2">
        <v>34485</v>
      </c>
      <c r="AX450">
        <v>3.2</v>
      </c>
      <c r="AZ450" s="2">
        <v>28610</v>
      </c>
      <c r="BA450">
        <v>0</v>
      </c>
    </row>
    <row r="451" spans="1:53" x14ac:dyDescent="0.25">
      <c r="A451" s="2">
        <v>38168</v>
      </c>
      <c r="B451">
        <v>348</v>
      </c>
      <c r="D451" s="2">
        <v>31228</v>
      </c>
      <c r="E451">
        <v>40.5</v>
      </c>
      <c r="G451" s="2">
        <v>31228</v>
      </c>
      <c r="H451">
        <v>50.7</v>
      </c>
      <c r="J451" s="2">
        <v>35246</v>
      </c>
      <c r="K451">
        <v>1192</v>
      </c>
      <c r="M451" s="2">
        <v>36341</v>
      </c>
      <c r="N451">
        <v>5.78</v>
      </c>
      <c r="P451" s="2">
        <v>36341</v>
      </c>
      <c r="Q451">
        <v>4.76</v>
      </c>
      <c r="S451" s="2">
        <v>35246</v>
      </c>
      <c r="T451">
        <v>3718.6</v>
      </c>
      <c r="V451" s="2">
        <v>28306</v>
      </c>
      <c r="W451">
        <v>82488</v>
      </c>
      <c r="Y451" s="2">
        <v>35246</v>
      </c>
      <c r="Z451">
        <v>6.7</v>
      </c>
      <c r="AB451" s="2">
        <v>28306</v>
      </c>
      <c r="AC451">
        <v>9.19</v>
      </c>
      <c r="AE451" s="2">
        <v>31958</v>
      </c>
      <c r="AF451">
        <v>6.8</v>
      </c>
      <c r="AH451" s="2">
        <v>31958</v>
      </c>
      <c r="AI451">
        <v>14.9</v>
      </c>
      <c r="AK451" s="2">
        <v>35246</v>
      </c>
      <c r="AL451">
        <v>1.4</v>
      </c>
      <c r="AN451" s="2">
        <v>31958</v>
      </c>
      <c r="AO451">
        <v>8.25</v>
      </c>
      <c r="AQ451" s="2">
        <v>30132</v>
      </c>
      <c r="AR451">
        <v>381.99</v>
      </c>
      <c r="AT451" s="2">
        <v>35246</v>
      </c>
      <c r="AU451">
        <v>17.940000000000001</v>
      </c>
      <c r="AW451" s="2">
        <v>34515</v>
      </c>
      <c r="AX451">
        <v>2.9</v>
      </c>
      <c r="AZ451" s="2">
        <v>28641</v>
      </c>
      <c r="BA451">
        <v>0</v>
      </c>
    </row>
    <row r="452" spans="1:53" x14ac:dyDescent="0.25">
      <c r="A452" s="2">
        <v>38198</v>
      </c>
      <c r="B452">
        <v>341</v>
      </c>
      <c r="D452" s="2">
        <v>31259</v>
      </c>
      <c r="E452">
        <v>40.4</v>
      </c>
      <c r="G452" s="2">
        <v>31259</v>
      </c>
      <c r="H452">
        <v>52.5</v>
      </c>
      <c r="J452" s="2">
        <v>35277</v>
      </c>
      <c r="K452">
        <v>1151</v>
      </c>
      <c r="M452" s="2">
        <v>36371</v>
      </c>
      <c r="N452">
        <v>5.9030000000000005</v>
      </c>
      <c r="P452" s="2">
        <v>36372</v>
      </c>
      <c r="Q452">
        <v>4.99</v>
      </c>
      <c r="S452" s="2">
        <v>35277</v>
      </c>
      <c r="T452">
        <v>3733.2</v>
      </c>
      <c r="V452" s="2">
        <v>28337</v>
      </c>
      <c r="W452">
        <v>82834</v>
      </c>
      <c r="Y452" s="2">
        <v>35277</v>
      </c>
      <c r="Z452">
        <v>6.2</v>
      </c>
      <c r="AB452" s="2">
        <v>28337</v>
      </c>
      <c r="AC452">
        <v>8.75</v>
      </c>
      <c r="AE452" s="2">
        <v>31989</v>
      </c>
      <c r="AF452">
        <v>8.1</v>
      </c>
      <c r="AH452" s="2">
        <v>31989</v>
      </c>
      <c r="AI452">
        <v>14.2</v>
      </c>
      <c r="AK452" s="2">
        <v>35277</v>
      </c>
      <c r="AL452">
        <v>1.395</v>
      </c>
      <c r="AN452" s="2">
        <v>31989</v>
      </c>
      <c r="AO452">
        <v>8.25</v>
      </c>
      <c r="AQ452" s="2">
        <v>30163</v>
      </c>
      <c r="AR452">
        <v>382.45</v>
      </c>
      <c r="AT452" s="2">
        <v>35277</v>
      </c>
      <c r="AU452">
        <v>18.100000000000001</v>
      </c>
      <c r="AW452" s="2">
        <v>34546</v>
      </c>
      <c r="AX452">
        <v>2.9</v>
      </c>
      <c r="AZ452" s="2">
        <v>28671</v>
      </c>
      <c r="BA452">
        <v>0</v>
      </c>
    </row>
    <row r="453" spans="1:53" x14ac:dyDescent="0.25">
      <c r="A453" s="2">
        <v>38230</v>
      </c>
      <c r="B453">
        <v>352</v>
      </c>
      <c r="D453" s="2">
        <v>31290</v>
      </c>
      <c r="E453">
        <v>40.6</v>
      </c>
      <c r="G453" s="2">
        <v>31290</v>
      </c>
      <c r="H453">
        <v>51.8</v>
      </c>
      <c r="J453" s="2">
        <v>35308</v>
      </c>
      <c r="K453">
        <v>1252</v>
      </c>
      <c r="M453" s="2">
        <v>36403</v>
      </c>
      <c r="N453">
        <v>5.97</v>
      </c>
      <c r="P453" s="2">
        <v>36403</v>
      </c>
      <c r="Q453">
        <v>5.07</v>
      </c>
      <c r="S453" s="2">
        <v>35308</v>
      </c>
      <c r="T453">
        <v>3740.1</v>
      </c>
      <c r="V453" s="2">
        <v>28368</v>
      </c>
      <c r="W453">
        <v>83075</v>
      </c>
      <c r="Y453" s="2">
        <v>35308</v>
      </c>
      <c r="Z453">
        <v>6.2</v>
      </c>
      <c r="AB453" s="2">
        <v>28368</v>
      </c>
      <c r="AC453">
        <v>8.01</v>
      </c>
      <c r="AE453" s="2">
        <v>32020</v>
      </c>
      <c r="AF453">
        <v>7.7</v>
      </c>
      <c r="AH453" s="2">
        <v>32020</v>
      </c>
      <c r="AI453">
        <v>14.4</v>
      </c>
      <c r="AK453" s="2">
        <v>35308</v>
      </c>
      <c r="AL453">
        <v>1.393</v>
      </c>
      <c r="AN453" s="2">
        <v>32020</v>
      </c>
      <c r="AO453">
        <v>8.25</v>
      </c>
      <c r="AQ453" s="2">
        <v>30194</v>
      </c>
      <c r="AR453">
        <v>382.86</v>
      </c>
      <c r="AT453" s="2">
        <v>35308</v>
      </c>
      <c r="AU453">
        <v>18.16</v>
      </c>
      <c r="AW453" s="2">
        <v>34577</v>
      </c>
      <c r="AX453">
        <v>3</v>
      </c>
      <c r="AZ453" s="2">
        <v>28702</v>
      </c>
      <c r="BA453">
        <v>0</v>
      </c>
    </row>
    <row r="454" spans="1:53" x14ac:dyDescent="0.25">
      <c r="A454" s="2">
        <v>38260</v>
      </c>
      <c r="B454">
        <v>351</v>
      </c>
      <c r="D454" s="2">
        <v>31320</v>
      </c>
      <c r="E454">
        <v>40.6</v>
      </c>
      <c r="G454" s="2">
        <v>31320</v>
      </c>
      <c r="H454">
        <v>54.6</v>
      </c>
      <c r="J454" s="2">
        <v>35338</v>
      </c>
      <c r="K454">
        <v>1148</v>
      </c>
      <c r="M454" s="2">
        <v>36433</v>
      </c>
      <c r="N454">
        <v>5.8769999999999998</v>
      </c>
      <c r="P454" s="2">
        <v>36433</v>
      </c>
      <c r="Q454">
        <v>5.22</v>
      </c>
      <c r="S454" s="2">
        <v>35338</v>
      </c>
      <c r="T454">
        <v>3748.5</v>
      </c>
      <c r="V454" s="2">
        <v>28398</v>
      </c>
      <c r="W454">
        <v>83532</v>
      </c>
      <c r="Y454" s="2">
        <v>35338</v>
      </c>
      <c r="Z454">
        <v>6.4</v>
      </c>
      <c r="AB454" s="2">
        <v>28398</v>
      </c>
      <c r="AC454">
        <v>8.2100000000000009</v>
      </c>
      <c r="AE454" s="2">
        <v>32050</v>
      </c>
      <c r="AF454">
        <v>6.1</v>
      </c>
      <c r="AH454" s="2">
        <v>32050</v>
      </c>
      <c r="AI454">
        <v>14.2</v>
      </c>
      <c r="AK454" s="2">
        <v>35338</v>
      </c>
      <c r="AL454">
        <v>1.3900000000000001</v>
      </c>
      <c r="AN454" s="2">
        <v>32050</v>
      </c>
      <c r="AO454">
        <v>8.6999999999999993</v>
      </c>
      <c r="AQ454" s="2">
        <v>30224</v>
      </c>
      <c r="AR454">
        <v>384.36</v>
      </c>
      <c r="AT454" s="2">
        <v>35338</v>
      </c>
      <c r="AU454">
        <v>18.12</v>
      </c>
      <c r="AW454" s="2">
        <v>34607</v>
      </c>
      <c r="AX454">
        <v>2.6</v>
      </c>
      <c r="AZ454" s="2">
        <v>28733</v>
      </c>
      <c r="BA454">
        <v>0</v>
      </c>
    </row>
    <row r="455" spans="1:53" x14ac:dyDescent="0.25">
      <c r="A455" s="2">
        <v>38289</v>
      </c>
      <c r="B455">
        <v>332</v>
      </c>
      <c r="D455" s="2">
        <v>31351</v>
      </c>
      <c r="E455">
        <v>40.700000000000003</v>
      </c>
      <c r="G455" s="2">
        <v>31351</v>
      </c>
      <c r="H455">
        <v>53.4</v>
      </c>
      <c r="J455" s="2">
        <v>35369</v>
      </c>
      <c r="K455">
        <v>1113</v>
      </c>
      <c r="M455" s="2">
        <v>36462</v>
      </c>
      <c r="N455">
        <v>6.024</v>
      </c>
      <c r="P455" s="2">
        <v>36464</v>
      </c>
      <c r="Q455">
        <v>5.2</v>
      </c>
      <c r="S455" s="2">
        <v>35369</v>
      </c>
      <c r="T455">
        <v>3763.4</v>
      </c>
      <c r="V455" s="2">
        <v>28429</v>
      </c>
      <c r="W455">
        <v>83800</v>
      </c>
      <c r="Y455" s="2">
        <v>35369</v>
      </c>
      <c r="Z455">
        <v>6.3</v>
      </c>
      <c r="AB455" s="2">
        <v>28429</v>
      </c>
      <c r="AC455">
        <v>8.39</v>
      </c>
      <c r="AE455" s="2">
        <v>32081</v>
      </c>
      <c r="AF455">
        <v>7.7</v>
      </c>
      <c r="AH455" s="2">
        <v>32081</v>
      </c>
      <c r="AI455">
        <v>14</v>
      </c>
      <c r="AK455" s="2">
        <v>35369</v>
      </c>
      <c r="AL455">
        <v>1.3860000000000001</v>
      </c>
      <c r="AN455" s="2">
        <v>32081</v>
      </c>
      <c r="AO455">
        <v>9.07</v>
      </c>
      <c r="AQ455" s="2">
        <v>30255</v>
      </c>
      <c r="AR455">
        <v>384.97</v>
      </c>
      <c r="AT455" s="2">
        <v>35369</v>
      </c>
      <c r="AU455">
        <v>18.149999999999999</v>
      </c>
      <c r="AW455" s="2">
        <v>34638</v>
      </c>
      <c r="AX455">
        <v>2.9</v>
      </c>
      <c r="AZ455" s="2">
        <v>28763</v>
      </c>
      <c r="BA455">
        <v>0</v>
      </c>
    </row>
    <row r="456" spans="1:53" x14ac:dyDescent="0.25">
      <c r="A456" s="2">
        <v>38321</v>
      </c>
      <c r="B456">
        <v>335</v>
      </c>
      <c r="D456" s="2">
        <v>31381</v>
      </c>
      <c r="E456">
        <v>40.700000000000003</v>
      </c>
      <c r="G456" s="2">
        <v>31381</v>
      </c>
      <c r="H456">
        <v>57.2</v>
      </c>
      <c r="J456" s="2">
        <v>35399</v>
      </c>
      <c r="K456">
        <v>1121</v>
      </c>
      <c r="M456" s="2">
        <v>36494</v>
      </c>
      <c r="N456">
        <v>6.1909999999999998</v>
      </c>
      <c r="P456" s="2">
        <v>36494</v>
      </c>
      <c r="Q456">
        <v>5.42</v>
      </c>
      <c r="S456" s="2">
        <v>35399</v>
      </c>
      <c r="T456">
        <v>3783.8</v>
      </c>
      <c r="V456" s="2">
        <v>28459</v>
      </c>
      <c r="W456">
        <v>84173</v>
      </c>
      <c r="Y456" s="2">
        <v>35399</v>
      </c>
      <c r="Z456">
        <v>6.5</v>
      </c>
      <c r="AB456" s="2">
        <v>28459</v>
      </c>
      <c r="AC456">
        <v>6.92</v>
      </c>
      <c r="AE456" s="2">
        <v>32111</v>
      </c>
      <c r="AF456">
        <v>8</v>
      </c>
      <c r="AH456" s="2">
        <v>32111</v>
      </c>
      <c r="AI456">
        <v>14</v>
      </c>
      <c r="AK456" s="2">
        <v>35399</v>
      </c>
      <c r="AL456">
        <v>1.379</v>
      </c>
      <c r="AN456" s="2">
        <v>32111</v>
      </c>
      <c r="AO456">
        <v>8.7799999999999994</v>
      </c>
      <c r="AQ456" s="2">
        <v>30285</v>
      </c>
      <c r="AR456">
        <v>386.77</v>
      </c>
      <c r="AT456" s="2">
        <v>35399</v>
      </c>
      <c r="AU456">
        <v>18.22</v>
      </c>
      <c r="AW456" s="2">
        <v>34668</v>
      </c>
      <c r="AX456">
        <v>3.2</v>
      </c>
      <c r="AZ456" s="2">
        <v>28794</v>
      </c>
      <c r="BA456">
        <v>0</v>
      </c>
    </row>
    <row r="457" spans="1:53" x14ac:dyDescent="0.25">
      <c r="A457" s="2">
        <v>38352</v>
      </c>
      <c r="B457">
        <v>356</v>
      </c>
      <c r="D457" s="2">
        <v>31412</v>
      </c>
      <c r="E457">
        <v>40.9</v>
      </c>
      <c r="G457" s="2">
        <v>31412</v>
      </c>
      <c r="H457">
        <v>54.8</v>
      </c>
      <c r="J457" s="2">
        <v>35430</v>
      </c>
      <c r="K457">
        <v>1060</v>
      </c>
      <c r="M457" s="2">
        <v>36525</v>
      </c>
      <c r="N457">
        <v>6.4420000000000002</v>
      </c>
      <c r="P457" s="2">
        <v>36525</v>
      </c>
      <c r="Q457">
        <v>5.3</v>
      </c>
      <c r="S457" s="2">
        <v>35430</v>
      </c>
      <c r="T457">
        <v>3805.3</v>
      </c>
      <c r="V457" s="2">
        <v>28490</v>
      </c>
      <c r="W457">
        <v>84410</v>
      </c>
      <c r="Y457" s="2">
        <v>35430</v>
      </c>
      <c r="Z457">
        <v>6.6</v>
      </c>
      <c r="AB457" s="2">
        <v>28490</v>
      </c>
      <c r="AC457">
        <v>5.99</v>
      </c>
      <c r="AE457" s="2">
        <v>32142</v>
      </c>
      <c r="AF457">
        <v>6.5</v>
      </c>
      <c r="AH457" s="2">
        <v>32142</v>
      </c>
      <c r="AI457">
        <v>14.2</v>
      </c>
      <c r="AK457" s="2">
        <v>35430</v>
      </c>
      <c r="AL457">
        <v>1.3879999999999999</v>
      </c>
      <c r="AN457" s="2">
        <v>32142</v>
      </c>
      <c r="AO457">
        <v>8.75</v>
      </c>
      <c r="AQ457" s="2">
        <v>30316</v>
      </c>
      <c r="AR457">
        <v>389.85</v>
      </c>
      <c r="AT457" s="2">
        <v>35430</v>
      </c>
      <c r="AU457">
        <v>18.29</v>
      </c>
      <c r="AW457" s="2">
        <v>34699</v>
      </c>
      <c r="AX457">
        <v>3</v>
      </c>
      <c r="AZ457" s="2">
        <v>28824</v>
      </c>
      <c r="BA457">
        <v>0</v>
      </c>
    </row>
    <row r="458" spans="1:53" x14ac:dyDescent="0.25">
      <c r="A458" s="2">
        <v>38383</v>
      </c>
      <c r="B458">
        <v>331</v>
      </c>
      <c r="D458" s="2">
        <v>31443</v>
      </c>
      <c r="E458">
        <v>40.700000000000003</v>
      </c>
      <c r="G458" s="2">
        <v>31443</v>
      </c>
      <c r="H458">
        <v>56.7</v>
      </c>
      <c r="J458" s="2">
        <v>35461</v>
      </c>
      <c r="K458">
        <v>1108</v>
      </c>
      <c r="M458" s="2">
        <v>36556</v>
      </c>
      <c r="N458">
        <v>6.665</v>
      </c>
      <c r="P458" s="2">
        <v>36556</v>
      </c>
      <c r="Q458">
        <v>5.45</v>
      </c>
      <c r="S458" s="2">
        <v>35461</v>
      </c>
      <c r="T458">
        <v>3820.1</v>
      </c>
      <c r="V458" s="2">
        <v>28521</v>
      </c>
      <c r="W458">
        <v>84594</v>
      </c>
      <c r="Y458" s="2">
        <v>35461</v>
      </c>
      <c r="Z458">
        <v>6.8</v>
      </c>
      <c r="AB458" s="2">
        <v>28521</v>
      </c>
      <c r="AC458">
        <v>5.0999999999999996</v>
      </c>
      <c r="AE458" s="2">
        <v>32173</v>
      </c>
      <c r="AF458">
        <v>9.4</v>
      </c>
      <c r="AH458" s="2">
        <v>32173</v>
      </c>
      <c r="AI458">
        <v>14.2</v>
      </c>
      <c r="AK458" s="2">
        <v>35461</v>
      </c>
      <c r="AL458">
        <v>1.371</v>
      </c>
      <c r="AN458" s="2">
        <v>32173</v>
      </c>
      <c r="AO458">
        <v>8.75</v>
      </c>
      <c r="AQ458" s="2">
        <v>30347</v>
      </c>
      <c r="AR458">
        <v>391.83</v>
      </c>
      <c r="AT458" s="2">
        <v>35461</v>
      </c>
      <c r="AU458">
        <v>18.23</v>
      </c>
      <c r="AW458" s="2">
        <v>34730</v>
      </c>
      <c r="AX458">
        <v>3.6</v>
      </c>
      <c r="AZ458" s="2">
        <v>28855</v>
      </c>
      <c r="BA458">
        <v>0</v>
      </c>
    </row>
    <row r="459" spans="1:53" x14ac:dyDescent="0.25">
      <c r="A459" s="2">
        <v>38411</v>
      </c>
      <c r="B459">
        <v>314</v>
      </c>
      <c r="D459" s="2">
        <v>31471</v>
      </c>
      <c r="E459">
        <v>40.700000000000003</v>
      </c>
      <c r="G459" s="2">
        <v>31471</v>
      </c>
      <c r="H459">
        <v>57.1</v>
      </c>
      <c r="J459" s="2">
        <v>35489</v>
      </c>
      <c r="K459">
        <v>1181</v>
      </c>
      <c r="M459" s="2">
        <v>36585</v>
      </c>
      <c r="N459">
        <v>6.4089999999999998</v>
      </c>
      <c r="P459" s="2">
        <v>36585</v>
      </c>
      <c r="Q459">
        <v>5.73</v>
      </c>
      <c r="S459" s="2">
        <v>35489</v>
      </c>
      <c r="T459">
        <v>3831.9</v>
      </c>
      <c r="V459" s="2">
        <v>28549</v>
      </c>
      <c r="W459">
        <v>84948</v>
      </c>
      <c r="Y459" s="2">
        <v>35489</v>
      </c>
      <c r="Z459">
        <v>6.3</v>
      </c>
      <c r="AB459" s="2">
        <v>28549</v>
      </c>
      <c r="AC459">
        <v>4.05</v>
      </c>
      <c r="AE459" s="2">
        <v>32202</v>
      </c>
      <c r="AF459">
        <v>6.4</v>
      </c>
      <c r="AH459" s="2">
        <v>32202</v>
      </c>
      <c r="AI459">
        <v>14.4</v>
      </c>
      <c r="AK459" s="2">
        <v>35489</v>
      </c>
      <c r="AL459">
        <v>1.349</v>
      </c>
      <c r="AN459" s="2">
        <v>32202</v>
      </c>
      <c r="AO459">
        <v>8.51</v>
      </c>
      <c r="AQ459" s="2">
        <v>30375</v>
      </c>
      <c r="AR459">
        <v>392.36</v>
      </c>
      <c r="AT459" s="2">
        <v>35489</v>
      </c>
      <c r="AU459">
        <v>18.190000000000001</v>
      </c>
      <c r="AW459" s="2">
        <v>34758</v>
      </c>
      <c r="AX459">
        <v>3.3</v>
      </c>
      <c r="AZ459" s="2">
        <v>28886</v>
      </c>
      <c r="BA459">
        <v>0</v>
      </c>
    </row>
    <row r="460" spans="1:53" x14ac:dyDescent="0.25">
      <c r="A460" s="2">
        <v>38442</v>
      </c>
      <c r="B460">
        <v>342</v>
      </c>
      <c r="D460" s="2">
        <v>31502</v>
      </c>
      <c r="E460">
        <v>40.700000000000003</v>
      </c>
      <c r="G460" s="2">
        <v>31502</v>
      </c>
      <c r="H460">
        <v>54.5</v>
      </c>
      <c r="J460" s="2">
        <v>35520</v>
      </c>
      <c r="K460">
        <v>1130</v>
      </c>
      <c r="M460" s="2">
        <v>36616</v>
      </c>
      <c r="N460">
        <v>6.0039999999999996</v>
      </c>
      <c r="P460" s="2">
        <v>36616</v>
      </c>
      <c r="Q460">
        <v>5.85</v>
      </c>
      <c r="S460" s="2">
        <v>35520</v>
      </c>
      <c r="T460">
        <v>3846.8</v>
      </c>
      <c r="V460" s="2">
        <v>28580</v>
      </c>
      <c r="W460">
        <v>85460</v>
      </c>
      <c r="Y460" s="2">
        <v>35520</v>
      </c>
      <c r="Z460">
        <v>6.2</v>
      </c>
      <c r="AB460" s="2">
        <v>28580</v>
      </c>
      <c r="AC460">
        <v>4.68</v>
      </c>
      <c r="AE460" s="2">
        <v>32233</v>
      </c>
      <c r="AF460">
        <v>8.1</v>
      </c>
      <c r="AH460" s="2">
        <v>32233</v>
      </c>
      <c r="AI460">
        <v>13.7</v>
      </c>
      <c r="AK460" s="2">
        <v>35520</v>
      </c>
      <c r="AL460">
        <v>1.3460000000000001</v>
      </c>
      <c r="AN460" s="2">
        <v>32233</v>
      </c>
      <c r="AO460">
        <v>8.5</v>
      </c>
      <c r="AQ460" s="2">
        <v>30406</v>
      </c>
      <c r="AR460">
        <v>395.58</v>
      </c>
      <c r="AT460" s="2">
        <v>35520</v>
      </c>
      <c r="AU460">
        <v>18.11</v>
      </c>
      <c r="AW460" s="2">
        <v>34789</v>
      </c>
      <c r="AX460">
        <v>3.7</v>
      </c>
      <c r="AZ460" s="2">
        <v>28914</v>
      </c>
      <c r="BA460">
        <v>0</v>
      </c>
    </row>
    <row r="461" spans="1:53" x14ac:dyDescent="0.25">
      <c r="A461" s="2">
        <v>38471</v>
      </c>
      <c r="B461">
        <v>334</v>
      </c>
      <c r="D461" s="2">
        <v>31532</v>
      </c>
      <c r="E461">
        <v>40.5</v>
      </c>
      <c r="G461" s="2">
        <v>31532</v>
      </c>
      <c r="H461">
        <v>54.4</v>
      </c>
      <c r="J461" s="2">
        <v>35550</v>
      </c>
      <c r="K461">
        <v>1124</v>
      </c>
      <c r="M461" s="2">
        <v>36644</v>
      </c>
      <c r="N461">
        <v>6.2119999999999997</v>
      </c>
      <c r="P461" s="2">
        <v>36646</v>
      </c>
      <c r="Q461">
        <v>6.02</v>
      </c>
      <c r="S461" s="2">
        <v>35550</v>
      </c>
      <c r="T461">
        <v>3862.6</v>
      </c>
      <c r="V461" s="2">
        <v>28610</v>
      </c>
      <c r="W461">
        <v>86162</v>
      </c>
      <c r="Y461" s="2">
        <v>35550</v>
      </c>
      <c r="Z461">
        <v>5.8</v>
      </c>
      <c r="AB461" s="2">
        <v>28610</v>
      </c>
      <c r="AC461">
        <v>5.92</v>
      </c>
      <c r="AE461" s="2">
        <v>32263</v>
      </c>
      <c r="AF461">
        <v>7.8</v>
      </c>
      <c r="AH461" s="2">
        <v>32263</v>
      </c>
      <c r="AI461">
        <v>13.3</v>
      </c>
      <c r="AK461" s="2">
        <v>35550</v>
      </c>
      <c r="AL461">
        <v>1.357</v>
      </c>
      <c r="AN461" s="2">
        <v>32263</v>
      </c>
      <c r="AO461">
        <v>8.5</v>
      </c>
      <c r="AQ461" s="2">
        <v>30436</v>
      </c>
      <c r="AR461">
        <v>398.43</v>
      </c>
      <c r="AT461" s="2">
        <v>35550</v>
      </c>
      <c r="AU461">
        <v>18.22</v>
      </c>
      <c r="AW461" s="2">
        <v>34819</v>
      </c>
      <c r="AX461">
        <v>3.9</v>
      </c>
      <c r="AZ461" s="2">
        <v>28945</v>
      </c>
      <c r="BA461">
        <v>0</v>
      </c>
    </row>
    <row r="462" spans="1:53" x14ac:dyDescent="0.25">
      <c r="A462" s="2">
        <v>38503</v>
      </c>
      <c r="B462">
        <v>340</v>
      </c>
      <c r="D462" s="2">
        <v>31563</v>
      </c>
      <c r="E462">
        <v>40.700000000000003</v>
      </c>
      <c r="G462" s="2">
        <v>31563</v>
      </c>
      <c r="H462">
        <v>61.1</v>
      </c>
      <c r="J462" s="2">
        <v>35581</v>
      </c>
      <c r="K462">
        <v>1105</v>
      </c>
      <c r="M462" s="2">
        <v>36677</v>
      </c>
      <c r="N462">
        <v>6.2720000000000002</v>
      </c>
      <c r="P462" s="2">
        <v>36677</v>
      </c>
      <c r="Q462">
        <v>6.27</v>
      </c>
      <c r="S462" s="2">
        <v>35581</v>
      </c>
      <c r="T462">
        <v>3874.2</v>
      </c>
      <c r="V462" s="2">
        <v>28641</v>
      </c>
      <c r="W462">
        <v>86509</v>
      </c>
      <c r="Y462" s="2">
        <v>35581</v>
      </c>
      <c r="Z462">
        <v>5.6</v>
      </c>
      <c r="AB462" s="2">
        <v>28641</v>
      </c>
      <c r="AC462">
        <v>5.37</v>
      </c>
      <c r="AE462" s="2">
        <v>32294</v>
      </c>
      <c r="AF462">
        <v>8.1999999999999993</v>
      </c>
      <c r="AH462" s="2">
        <v>32294</v>
      </c>
      <c r="AI462">
        <v>13.8</v>
      </c>
      <c r="AK462" s="2">
        <v>35581</v>
      </c>
      <c r="AL462">
        <v>1.365</v>
      </c>
      <c r="AN462" s="2">
        <v>32294</v>
      </c>
      <c r="AO462">
        <v>8.84</v>
      </c>
      <c r="AQ462" s="2">
        <v>30467</v>
      </c>
      <c r="AR462">
        <v>399.95</v>
      </c>
      <c r="AT462" s="2">
        <v>35581</v>
      </c>
      <c r="AU462">
        <v>18.21</v>
      </c>
      <c r="AW462" s="2">
        <v>34850</v>
      </c>
      <c r="AX462">
        <v>3.8</v>
      </c>
      <c r="AZ462" s="2">
        <v>28975</v>
      </c>
      <c r="BA462">
        <v>0</v>
      </c>
    </row>
    <row r="463" spans="1:53" x14ac:dyDescent="0.25">
      <c r="A463" s="2">
        <v>38533</v>
      </c>
      <c r="B463">
        <v>311</v>
      </c>
      <c r="D463" s="2">
        <v>31593</v>
      </c>
      <c r="E463">
        <v>40.700000000000003</v>
      </c>
      <c r="G463" s="2">
        <v>31593</v>
      </c>
      <c r="H463">
        <v>55.3</v>
      </c>
      <c r="J463" s="2">
        <v>35611</v>
      </c>
      <c r="K463">
        <v>1120</v>
      </c>
      <c r="M463" s="2">
        <v>36707</v>
      </c>
      <c r="N463">
        <v>6.0309999999999997</v>
      </c>
      <c r="P463" s="2">
        <v>36707</v>
      </c>
      <c r="Q463">
        <v>6.53</v>
      </c>
      <c r="S463" s="2">
        <v>35611</v>
      </c>
      <c r="T463">
        <v>3890.9</v>
      </c>
      <c r="V463" s="2">
        <v>28671</v>
      </c>
      <c r="W463">
        <v>86950</v>
      </c>
      <c r="Y463" s="2">
        <v>35611</v>
      </c>
      <c r="Z463">
        <v>5.4</v>
      </c>
      <c r="AB463" s="2">
        <v>28671</v>
      </c>
      <c r="AC463">
        <v>5.33</v>
      </c>
      <c r="AE463" s="2">
        <v>32324</v>
      </c>
      <c r="AF463">
        <v>9.1</v>
      </c>
      <c r="AH463" s="2">
        <v>32324</v>
      </c>
      <c r="AI463">
        <v>13.1</v>
      </c>
      <c r="AK463" s="2">
        <v>35611</v>
      </c>
      <c r="AL463">
        <v>1.355</v>
      </c>
      <c r="AN463" s="2">
        <v>32324</v>
      </c>
      <c r="AO463">
        <v>9</v>
      </c>
      <c r="AQ463" s="2">
        <v>30497</v>
      </c>
      <c r="AR463">
        <v>404.83</v>
      </c>
      <c r="AT463" s="2">
        <v>35611</v>
      </c>
      <c r="AU463">
        <v>18.18</v>
      </c>
      <c r="AW463" s="2">
        <v>34880</v>
      </c>
      <c r="AX463">
        <v>4</v>
      </c>
      <c r="AZ463" s="2">
        <v>29006</v>
      </c>
      <c r="BA463">
        <v>0</v>
      </c>
    </row>
    <row r="464" spans="1:53" x14ac:dyDescent="0.25">
      <c r="A464" s="2">
        <v>38562</v>
      </c>
      <c r="B464">
        <v>316</v>
      </c>
      <c r="D464" s="2">
        <v>31624</v>
      </c>
      <c r="E464">
        <v>40.6</v>
      </c>
      <c r="G464" s="2">
        <v>31624</v>
      </c>
      <c r="H464">
        <v>51.2</v>
      </c>
      <c r="J464" s="2">
        <v>35642</v>
      </c>
      <c r="K464">
        <v>1133</v>
      </c>
      <c r="M464" s="2">
        <v>36738</v>
      </c>
      <c r="N464">
        <v>6.0309999999999997</v>
      </c>
      <c r="P464" s="2">
        <v>36738</v>
      </c>
      <c r="Q464">
        <v>6.54</v>
      </c>
      <c r="S464" s="2">
        <v>35642</v>
      </c>
      <c r="T464">
        <v>3908.9</v>
      </c>
      <c r="V464" s="2">
        <v>28702</v>
      </c>
      <c r="W464">
        <v>87204</v>
      </c>
      <c r="Y464" s="2">
        <v>35642</v>
      </c>
      <c r="Z464">
        <v>5.9</v>
      </c>
      <c r="AB464" s="2">
        <v>28702</v>
      </c>
      <c r="AC464">
        <v>5.12</v>
      </c>
      <c r="AE464" s="2">
        <v>32355</v>
      </c>
      <c r="AF464">
        <v>8</v>
      </c>
      <c r="AH464" s="2">
        <v>32355</v>
      </c>
      <c r="AI464">
        <v>13.4</v>
      </c>
      <c r="AK464" s="2">
        <v>35642</v>
      </c>
      <c r="AL464">
        <v>1.349</v>
      </c>
      <c r="AN464" s="2">
        <v>32355</v>
      </c>
      <c r="AO464">
        <v>9.2899999999999991</v>
      </c>
      <c r="AQ464" s="2">
        <v>30528</v>
      </c>
      <c r="AR464">
        <v>409.48</v>
      </c>
      <c r="AT464" s="2">
        <v>35642</v>
      </c>
      <c r="AU464">
        <v>18.18</v>
      </c>
      <c r="AW464" s="2">
        <v>34911</v>
      </c>
      <c r="AX464">
        <v>3.5</v>
      </c>
      <c r="AZ464" s="2">
        <v>29036</v>
      </c>
      <c r="BA464">
        <v>0</v>
      </c>
    </row>
    <row r="465" spans="1:53" x14ac:dyDescent="0.25">
      <c r="A465" s="2">
        <v>38595</v>
      </c>
      <c r="B465">
        <v>318</v>
      </c>
      <c r="D465" s="2">
        <v>31655</v>
      </c>
      <c r="E465">
        <v>40.700000000000003</v>
      </c>
      <c r="G465" s="2">
        <v>31655</v>
      </c>
      <c r="H465">
        <v>58.4</v>
      </c>
      <c r="J465" s="2">
        <v>35673</v>
      </c>
      <c r="K465">
        <v>1100</v>
      </c>
      <c r="M465" s="2">
        <v>36769</v>
      </c>
      <c r="N465">
        <v>5.7249999999999996</v>
      </c>
      <c r="P465" s="2">
        <v>36769</v>
      </c>
      <c r="Q465">
        <v>6.5</v>
      </c>
      <c r="S465" s="2">
        <v>35673</v>
      </c>
      <c r="T465">
        <v>3942.8</v>
      </c>
      <c r="V465" s="2">
        <v>28733</v>
      </c>
      <c r="W465">
        <v>87483</v>
      </c>
      <c r="Y465" s="2">
        <v>35673</v>
      </c>
      <c r="Z465">
        <v>6.2</v>
      </c>
      <c r="AB465" s="2">
        <v>28733</v>
      </c>
      <c r="AC465">
        <v>5.5</v>
      </c>
      <c r="AE465" s="2">
        <v>32386</v>
      </c>
      <c r="AF465">
        <v>8.6</v>
      </c>
      <c r="AH465" s="2">
        <v>32386</v>
      </c>
      <c r="AI465">
        <v>13.6</v>
      </c>
      <c r="AK465" s="2">
        <v>35673</v>
      </c>
      <c r="AL465">
        <v>1.359</v>
      </c>
      <c r="AN465" s="2">
        <v>32386</v>
      </c>
      <c r="AO465">
        <v>9.84</v>
      </c>
      <c r="AQ465" s="2">
        <v>30559</v>
      </c>
      <c r="AR465">
        <v>413.99</v>
      </c>
      <c r="AT465" s="2">
        <v>35673</v>
      </c>
      <c r="AU465">
        <v>18.13</v>
      </c>
      <c r="AW465" s="2">
        <v>34942</v>
      </c>
      <c r="AX465">
        <v>3.4</v>
      </c>
      <c r="AZ465" s="2">
        <v>29067</v>
      </c>
      <c r="BA465">
        <v>0</v>
      </c>
    </row>
    <row r="466" spans="1:53" x14ac:dyDescent="0.25">
      <c r="A466" s="2">
        <v>38625</v>
      </c>
      <c r="B466">
        <v>384</v>
      </c>
      <c r="D466" s="2">
        <v>31685</v>
      </c>
      <c r="E466">
        <v>40.700000000000003</v>
      </c>
      <c r="G466" s="2">
        <v>31685</v>
      </c>
      <c r="H466">
        <v>57.3</v>
      </c>
      <c r="J466" s="2">
        <v>35703</v>
      </c>
      <c r="K466">
        <v>1205</v>
      </c>
      <c r="M466" s="2">
        <v>36798</v>
      </c>
      <c r="N466">
        <v>5.8019999999999996</v>
      </c>
      <c r="P466" s="2">
        <v>36799</v>
      </c>
      <c r="Q466">
        <v>6.52</v>
      </c>
      <c r="S466" s="2">
        <v>35703</v>
      </c>
      <c r="T466">
        <v>3958.4</v>
      </c>
      <c r="V466" s="2">
        <v>28763</v>
      </c>
      <c r="W466">
        <v>87621</v>
      </c>
      <c r="Y466" s="2">
        <v>35703</v>
      </c>
      <c r="Z466">
        <v>6.2</v>
      </c>
      <c r="AB466" s="2">
        <v>28763</v>
      </c>
      <c r="AC466">
        <v>5.26</v>
      </c>
      <c r="AE466" s="2">
        <v>32416</v>
      </c>
      <c r="AF466">
        <v>8</v>
      </c>
      <c r="AH466" s="2">
        <v>32416</v>
      </c>
      <c r="AI466">
        <v>13.6</v>
      </c>
      <c r="AK466" s="2">
        <v>35703</v>
      </c>
      <c r="AL466">
        <v>1.355</v>
      </c>
      <c r="AN466" s="2">
        <v>32416</v>
      </c>
      <c r="AO466">
        <v>10</v>
      </c>
      <c r="AQ466" s="2">
        <v>30589</v>
      </c>
      <c r="AR466">
        <v>417.82</v>
      </c>
      <c r="AT466" s="2">
        <v>35703</v>
      </c>
      <c r="AU466">
        <v>18.14</v>
      </c>
      <c r="AW466" s="2">
        <v>34972</v>
      </c>
      <c r="AX466">
        <v>3.1</v>
      </c>
      <c r="AZ466" s="2">
        <v>29098</v>
      </c>
      <c r="BA466">
        <v>0</v>
      </c>
    </row>
    <row r="467" spans="1:53" x14ac:dyDescent="0.25">
      <c r="A467" s="2">
        <v>38656</v>
      </c>
      <c r="B467">
        <v>322</v>
      </c>
      <c r="D467" s="2">
        <v>31716</v>
      </c>
      <c r="E467">
        <v>40.6</v>
      </c>
      <c r="G467" s="2">
        <v>31716</v>
      </c>
      <c r="H467">
        <v>54.5</v>
      </c>
      <c r="J467" s="2">
        <v>35734</v>
      </c>
      <c r="K467">
        <v>1127</v>
      </c>
      <c r="M467" s="2">
        <v>36830</v>
      </c>
      <c r="N467">
        <v>5.7510000000000003</v>
      </c>
      <c r="P467" s="2">
        <v>36830</v>
      </c>
      <c r="Q467">
        <v>6.51</v>
      </c>
      <c r="S467" s="2">
        <v>35734</v>
      </c>
      <c r="T467">
        <v>3977.5</v>
      </c>
      <c r="V467" s="2">
        <v>28794</v>
      </c>
      <c r="W467">
        <v>87956</v>
      </c>
      <c r="Y467" s="2">
        <v>35734</v>
      </c>
      <c r="Z467">
        <v>6.5</v>
      </c>
      <c r="AB467" s="2">
        <v>28794</v>
      </c>
      <c r="AC467">
        <v>5.91</v>
      </c>
      <c r="AE467" s="2">
        <v>32447</v>
      </c>
      <c r="AF467">
        <v>8.6999999999999993</v>
      </c>
      <c r="AH467" s="2">
        <v>32447</v>
      </c>
      <c r="AI467">
        <v>13.4</v>
      </c>
      <c r="AK467" s="2">
        <v>35734</v>
      </c>
      <c r="AL467">
        <v>1.369</v>
      </c>
      <c r="AN467" s="2">
        <v>32447</v>
      </c>
      <c r="AO467">
        <v>10</v>
      </c>
      <c r="AQ467" s="2">
        <v>30620</v>
      </c>
      <c r="AR467">
        <v>423.77</v>
      </c>
      <c r="AT467" s="2">
        <v>35734</v>
      </c>
      <c r="AU467">
        <v>18.12</v>
      </c>
      <c r="AW467" s="2">
        <v>35003</v>
      </c>
      <c r="AX467">
        <v>3.1</v>
      </c>
      <c r="AZ467" s="2">
        <v>29128</v>
      </c>
      <c r="BA467">
        <v>0</v>
      </c>
    </row>
    <row r="468" spans="1:53" x14ac:dyDescent="0.25">
      <c r="A468" s="2">
        <v>38686</v>
      </c>
      <c r="B468">
        <v>311</v>
      </c>
      <c r="D468" s="2">
        <v>31746</v>
      </c>
      <c r="E468">
        <v>40.700000000000003</v>
      </c>
      <c r="G468" s="2">
        <v>31746</v>
      </c>
      <c r="H468">
        <v>57</v>
      </c>
      <c r="J468" s="2">
        <v>35764</v>
      </c>
      <c r="K468">
        <v>1154</v>
      </c>
      <c r="M468" s="2">
        <v>36860</v>
      </c>
      <c r="N468">
        <v>5.468</v>
      </c>
      <c r="P468" s="2">
        <v>36860</v>
      </c>
      <c r="Q468">
        <v>6.51</v>
      </c>
      <c r="S468" s="2">
        <v>35764</v>
      </c>
      <c r="T468">
        <v>4000</v>
      </c>
      <c r="V468" s="2">
        <v>28824</v>
      </c>
      <c r="W468">
        <v>88391</v>
      </c>
      <c r="Y468" s="2">
        <v>35764</v>
      </c>
      <c r="Z468">
        <v>6.7</v>
      </c>
      <c r="AB468" s="2">
        <v>28824</v>
      </c>
      <c r="AC468">
        <v>6.6</v>
      </c>
      <c r="AE468" s="2">
        <v>32477</v>
      </c>
      <c r="AF468">
        <v>9.4</v>
      </c>
      <c r="AH468" s="2">
        <v>32477</v>
      </c>
      <c r="AI468">
        <v>12.6</v>
      </c>
      <c r="AK468" s="2">
        <v>35764</v>
      </c>
      <c r="AL468">
        <v>1.3599999999999999</v>
      </c>
      <c r="AN468" s="2">
        <v>32477</v>
      </c>
      <c r="AO468">
        <v>10.050000000000001</v>
      </c>
      <c r="AQ468" s="2">
        <v>30650</v>
      </c>
      <c r="AR468">
        <v>429.98</v>
      </c>
      <c r="AT468" s="2">
        <v>35764</v>
      </c>
      <c r="AU468">
        <v>18.04</v>
      </c>
      <c r="AW468" s="2">
        <v>35033</v>
      </c>
      <c r="AX468">
        <v>3.1</v>
      </c>
      <c r="AZ468" s="2">
        <v>29159</v>
      </c>
      <c r="BA468">
        <v>0</v>
      </c>
    </row>
    <row r="469" spans="1:53" x14ac:dyDescent="0.25">
      <c r="A469" s="2">
        <v>38716</v>
      </c>
      <c r="B469">
        <v>302</v>
      </c>
      <c r="D469" s="2">
        <v>31777</v>
      </c>
      <c r="E469">
        <v>40.799999999999997</v>
      </c>
      <c r="G469" s="2">
        <v>31777</v>
      </c>
      <c r="H469">
        <v>55.4</v>
      </c>
      <c r="J469" s="2">
        <v>35795</v>
      </c>
      <c r="K469">
        <v>1149</v>
      </c>
      <c r="M469" s="2">
        <v>36889</v>
      </c>
      <c r="N469">
        <v>5.1120000000000001</v>
      </c>
      <c r="P469" s="2">
        <v>36891</v>
      </c>
      <c r="Q469">
        <v>6.4</v>
      </c>
      <c r="S469" s="2">
        <v>35795</v>
      </c>
      <c r="T469">
        <v>4018</v>
      </c>
      <c r="V469" s="2">
        <v>28855</v>
      </c>
      <c r="W469">
        <v>88671</v>
      </c>
      <c r="Y469" s="2">
        <v>35795</v>
      </c>
      <c r="Z469">
        <v>6.8</v>
      </c>
      <c r="AB469" s="2">
        <v>28855</v>
      </c>
      <c r="AC469">
        <v>7.03</v>
      </c>
      <c r="AE469" s="2">
        <v>32508</v>
      </c>
      <c r="AF469">
        <v>10.199999999999999</v>
      </c>
      <c r="AH469" s="2">
        <v>32508</v>
      </c>
      <c r="AI469">
        <v>12.9</v>
      </c>
      <c r="AK469" s="2">
        <v>35795</v>
      </c>
      <c r="AL469">
        <v>1.37</v>
      </c>
      <c r="AN469" s="2">
        <v>32508</v>
      </c>
      <c r="AO469">
        <v>10.5</v>
      </c>
      <c r="AQ469" s="2">
        <v>30681</v>
      </c>
      <c r="AR469">
        <v>437.07</v>
      </c>
      <c r="AT469" s="2">
        <v>35795</v>
      </c>
      <c r="AU469">
        <v>18.100000000000001</v>
      </c>
      <c r="AW469" s="2">
        <v>35064</v>
      </c>
      <c r="AX469">
        <v>2.9</v>
      </c>
      <c r="AZ469" s="2">
        <v>29189</v>
      </c>
      <c r="BA469">
        <v>0</v>
      </c>
    </row>
    <row r="470" spans="1:53" x14ac:dyDescent="0.25">
      <c r="A470" s="2">
        <v>38748</v>
      </c>
      <c r="B470">
        <v>282</v>
      </c>
      <c r="D470" s="2">
        <v>31808</v>
      </c>
      <c r="E470">
        <v>40.799999999999997</v>
      </c>
      <c r="G470" s="2">
        <v>31808</v>
      </c>
      <c r="H470">
        <v>59.8</v>
      </c>
      <c r="J470" s="2">
        <v>35826</v>
      </c>
      <c r="K470">
        <v>1227</v>
      </c>
      <c r="M470" s="2">
        <v>36922</v>
      </c>
      <c r="N470">
        <v>5.1139999999999999</v>
      </c>
      <c r="P470" s="2">
        <v>36922</v>
      </c>
      <c r="Q470">
        <v>5.98</v>
      </c>
      <c r="S470" s="2">
        <v>35826</v>
      </c>
      <c r="T470">
        <v>4041.2</v>
      </c>
      <c r="V470" s="2">
        <v>28886</v>
      </c>
      <c r="W470">
        <v>88808</v>
      </c>
      <c r="Y470" s="2">
        <v>35826</v>
      </c>
      <c r="Z470">
        <v>7</v>
      </c>
      <c r="AB470" s="2">
        <v>28886</v>
      </c>
      <c r="AC470">
        <v>7.82</v>
      </c>
      <c r="AE470" s="2">
        <v>32539</v>
      </c>
      <c r="AF470">
        <v>11.3</v>
      </c>
      <c r="AH470" s="2">
        <v>32539</v>
      </c>
      <c r="AI470">
        <v>12.6</v>
      </c>
      <c r="AK470" s="2">
        <v>35826</v>
      </c>
      <c r="AL470">
        <v>1.3740000000000001</v>
      </c>
      <c r="AN470" s="2">
        <v>32539</v>
      </c>
      <c r="AO470">
        <v>10.5</v>
      </c>
      <c r="AQ470" s="2">
        <v>30712</v>
      </c>
      <c r="AR470">
        <v>441.99</v>
      </c>
      <c r="AT470" s="2">
        <v>35826</v>
      </c>
      <c r="AU470">
        <v>17.87</v>
      </c>
      <c r="AW470" s="2">
        <v>35095</v>
      </c>
      <c r="AX470">
        <v>3.1</v>
      </c>
      <c r="AZ470" s="2">
        <v>29220</v>
      </c>
      <c r="BA470">
        <v>0</v>
      </c>
    </row>
    <row r="471" spans="1:53" x14ac:dyDescent="0.25">
      <c r="A471" s="2">
        <v>38776</v>
      </c>
      <c r="B471">
        <v>293</v>
      </c>
      <c r="D471" s="2">
        <v>31836</v>
      </c>
      <c r="E471">
        <v>41.2</v>
      </c>
      <c r="G471" s="2">
        <v>31836</v>
      </c>
      <c r="H471">
        <v>55.4</v>
      </c>
      <c r="J471" s="2">
        <v>35854</v>
      </c>
      <c r="K471">
        <v>1237</v>
      </c>
      <c r="M471" s="2">
        <v>36950</v>
      </c>
      <c r="N471">
        <v>4.8959999999999999</v>
      </c>
      <c r="P471" s="2">
        <v>36950</v>
      </c>
      <c r="Q471">
        <v>5.49</v>
      </c>
      <c r="S471" s="2">
        <v>35854</v>
      </c>
      <c r="T471">
        <v>4073.8</v>
      </c>
      <c r="V471" s="2">
        <v>28914</v>
      </c>
      <c r="W471">
        <v>89055</v>
      </c>
      <c r="Y471" s="2">
        <v>35854</v>
      </c>
      <c r="Z471">
        <v>7.2</v>
      </c>
      <c r="AB471" s="2">
        <v>28914</v>
      </c>
      <c r="AC471">
        <v>7.86</v>
      </c>
      <c r="AE471" s="2">
        <v>32567</v>
      </c>
      <c r="AF471">
        <v>9.1999999999999993</v>
      </c>
      <c r="AH471" s="2">
        <v>32567</v>
      </c>
      <c r="AI471">
        <v>12.4</v>
      </c>
      <c r="AK471" s="2">
        <v>35854</v>
      </c>
      <c r="AL471">
        <v>1.3679999999999999</v>
      </c>
      <c r="AN471" s="2">
        <v>32567</v>
      </c>
      <c r="AO471">
        <v>10.93</v>
      </c>
      <c r="AQ471" s="2">
        <v>30741</v>
      </c>
      <c r="AR471">
        <v>451.91</v>
      </c>
      <c r="AT471" s="2">
        <v>35854</v>
      </c>
      <c r="AU471">
        <v>17.809999999999999</v>
      </c>
      <c r="AW471" s="2">
        <v>35124</v>
      </c>
      <c r="AX471">
        <v>3.2</v>
      </c>
      <c r="AZ471" s="2">
        <v>29251</v>
      </c>
      <c r="BA471">
        <v>1</v>
      </c>
    </row>
    <row r="472" spans="1:53" x14ac:dyDescent="0.25">
      <c r="A472" s="2">
        <v>38807</v>
      </c>
      <c r="B472">
        <v>291</v>
      </c>
      <c r="D472" s="2">
        <v>31867</v>
      </c>
      <c r="E472">
        <v>41</v>
      </c>
      <c r="G472" s="2">
        <v>31867</v>
      </c>
      <c r="H472">
        <v>61.6</v>
      </c>
      <c r="J472" s="2">
        <v>35885</v>
      </c>
      <c r="K472">
        <v>1221</v>
      </c>
      <c r="M472" s="2">
        <v>36980</v>
      </c>
      <c r="N472">
        <v>4.9169999999999998</v>
      </c>
      <c r="P472" s="2">
        <v>36981</v>
      </c>
      <c r="Q472">
        <v>5.31</v>
      </c>
      <c r="S472" s="2">
        <v>35885</v>
      </c>
      <c r="T472">
        <v>4099.3</v>
      </c>
      <c r="V472" s="2">
        <v>28945</v>
      </c>
      <c r="W472">
        <v>89479</v>
      </c>
      <c r="Y472" s="2">
        <v>35885</v>
      </c>
      <c r="Z472">
        <v>7.2</v>
      </c>
      <c r="AB472" s="2">
        <v>28945</v>
      </c>
      <c r="AC472">
        <v>6.19</v>
      </c>
      <c r="AE472" s="2">
        <v>32598</v>
      </c>
      <c r="AF472">
        <v>7.1</v>
      </c>
      <c r="AH472" s="2">
        <v>32598</v>
      </c>
      <c r="AI472">
        <v>12.3</v>
      </c>
      <c r="AK472" s="2">
        <v>35885</v>
      </c>
      <c r="AL472">
        <v>1.3740000000000001</v>
      </c>
      <c r="AN472" s="2">
        <v>32598</v>
      </c>
      <c r="AO472">
        <v>11.5</v>
      </c>
      <c r="AQ472" s="2">
        <v>30772</v>
      </c>
      <c r="AR472">
        <v>456.55</v>
      </c>
      <c r="AT472" s="2">
        <v>35885</v>
      </c>
      <c r="AU472">
        <v>17.82</v>
      </c>
      <c r="AW472" s="2">
        <v>35155</v>
      </c>
      <c r="AX472">
        <v>3.2</v>
      </c>
      <c r="AZ472" s="2">
        <v>29280</v>
      </c>
      <c r="BA472">
        <v>1</v>
      </c>
    </row>
    <row r="473" spans="1:53" x14ac:dyDescent="0.25">
      <c r="A473" s="2">
        <v>38835</v>
      </c>
      <c r="B473">
        <v>321</v>
      </c>
      <c r="D473" s="2">
        <v>31897</v>
      </c>
      <c r="E473">
        <v>40.799999999999997</v>
      </c>
      <c r="G473" s="2">
        <v>31897</v>
      </c>
      <c r="H473">
        <v>59.8</v>
      </c>
      <c r="J473" s="2">
        <v>35915</v>
      </c>
      <c r="K473">
        <v>1230</v>
      </c>
      <c r="M473" s="2">
        <v>37011</v>
      </c>
      <c r="N473">
        <v>5.3380000000000001</v>
      </c>
      <c r="P473" s="2">
        <v>37011</v>
      </c>
      <c r="Q473">
        <v>4.8</v>
      </c>
      <c r="S473" s="2">
        <v>35915</v>
      </c>
      <c r="T473">
        <v>4125.1000000000004</v>
      </c>
      <c r="V473" s="2">
        <v>28975</v>
      </c>
      <c r="W473">
        <v>89417</v>
      </c>
      <c r="Y473" s="2">
        <v>35915</v>
      </c>
      <c r="Z473">
        <v>7.5</v>
      </c>
      <c r="AB473" s="2">
        <v>28975</v>
      </c>
      <c r="AC473">
        <v>2.88</v>
      </c>
      <c r="AE473" s="2">
        <v>32628</v>
      </c>
      <c r="AF473">
        <v>8.9</v>
      </c>
      <c r="AH473" s="2">
        <v>32628</v>
      </c>
      <c r="AI473">
        <v>12.5</v>
      </c>
      <c r="AK473" s="2">
        <v>35915</v>
      </c>
      <c r="AL473">
        <v>1.3780000000000001</v>
      </c>
      <c r="AN473" s="2">
        <v>32628</v>
      </c>
      <c r="AO473">
        <v>11.5</v>
      </c>
      <c r="AQ473" s="2">
        <v>30802</v>
      </c>
      <c r="AR473">
        <v>462.14</v>
      </c>
      <c r="AT473" s="2">
        <v>35915</v>
      </c>
      <c r="AU473">
        <v>18.09</v>
      </c>
      <c r="AW473" s="2">
        <v>35185</v>
      </c>
      <c r="AX473">
        <v>3</v>
      </c>
      <c r="AZ473" s="2">
        <v>29311</v>
      </c>
      <c r="BA473">
        <v>1</v>
      </c>
    </row>
    <row r="474" spans="1:53" x14ac:dyDescent="0.25">
      <c r="A474" s="2">
        <v>38868</v>
      </c>
      <c r="B474">
        <v>330</v>
      </c>
      <c r="D474" s="2">
        <v>31928</v>
      </c>
      <c r="E474">
        <v>41</v>
      </c>
      <c r="G474" s="2">
        <v>31928</v>
      </c>
      <c r="H474">
        <v>63.4</v>
      </c>
      <c r="J474" s="2">
        <v>35946</v>
      </c>
      <c r="K474">
        <v>1212</v>
      </c>
      <c r="M474" s="2">
        <v>37042</v>
      </c>
      <c r="N474">
        <v>5.3810000000000002</v>
      </c>
      <c r="P474" s="2">
        <v>37042</v>
      </c>
      <c r="Q474">
        <v>4.21</v>
      </c>
      <c r="S474" s="2">
        <v>35946</v>
      </c>
      <c r="T474">
        <v>4148.7</v>
      </c>
      <c r="V474" s="2">
        <v>29006</v>
      </c>
      <c r="W474">
        <v>89789</v>
      </c>
      <c r="Y474" s="2">
        <v>35946</v>
      </c>
      <c r="Z474">
        <v>7.7</v>
      </c>
      <c r="AB474" s="2">
        <v>29006</v>
      </c>
      <c r="AC474">
        <v>3.3</v>
      </c>
      <c r="AE474" s="2">
        <v>32659</v>
      </c>
      <c r="AF474">
        <v>8.1</v>
      </c>
      <c r="AH474" s="2">
        <v>32659</v>
      </c>
      <c r="AI474">
        <v>12</v>
      </c>
      <c r="AK474" s="2">
        <v>35946</v>
      </c>
      <c r="AL474">
        <v>1.3759999999999999</v>
      </c>
      <c r="AN474" s="2">
        <v>32659</v>
      </c>
      <c r="AO474">
        <v>11.5</v>
      </c>
      <c r="AQ474" s="2">
        <v>30833</v>
      </c>
      <c r="AR474">
        <v>472.44</v>
      </c>
      <c r="AT474" s="2">
        <v>35946</v>
      </c>
      <c r="AU474">
        <v>18.02</v>
      </c>
      <c r="AW474" s="2">
        <v>35216</v>
      </c>
      <c r="AX474">
        <v>3.2</v>
      </c>
      <c r="AZ474" s="2">
        <v>29341</v>
      </c>
      <c r="BA474">
        <v>1</v>
      </c>
    </row>
    <row r="475" spans="1:53" x14ac:dyDescent="0.25">
      <c r="A475" s="2">
        <v>38898</v>
      </c>
      <c r="B475">
        <v>316</v>
      </c>
      <c r="D475" s="2">
        <v>31958</v>
      </c>
      <c r="E475">
        <v>40.9</v>
      </c>
      <c r="G475" s="2">
        <v>31958</v>
      </c>
      <c r="H475">
        <v>61.2</v>
      </c>
      <c r="J475" s="2">
        <v>35976</v>
      </c>
      <c r="K475">
        <v>1275</v>
      </c>
      <c r="M475" s="2">
        <v>37071</v>
      </c>
      <c r="N475">
        <v>5.4119999999999999</v>
      </c>
      <c r="P475" s="2">
        <v>37072</v>
      </c>
      <c r="Q475">
        <v>3.9699999999999998</v>
      </c>
      <c r="S475" s="2">
        <v>35976</v>
      </c>
      <c r="T475">
        <v>4168.5</v>
      </c>
      <c r="V475" s="2">
        <v>29036</v>
      </c>
      <c r="W475">
        <v>90108</v>
      </c>
      <c r="Y475" s="2">
        <v>35976</v>
      </c>
      <c r="Z475">
        <v>7.7</v>
      </c>
      <c r="AB475" s="2">
        <v>29036</v>
      </c>
      <c r="AC475">
        <v>2.58</v>
      </c>
      <c r="AE475" s="2">
        <v>32689</v>
      </c>
      <c r="AF475">
        <v>5.8</v>
      </c>
      <c r="AH475" s="2">
        <v>32689</v>
      </c>
      <c r="AI475">
        <v>11.1</v>
      </c>
      <c r="AK475" s="2">
        <v>35976</v>
      </c>
      <c r="AL475">
        <v>1.383</v>
      </c>
      <c r="AN475" s="2">
        <v>32689</v>
      </c>
      <c r="AO475">
        <v>11.07</v>
      </c>
      <c r="AQ475" s="2">
        <v>30863</v>
      </c>
      <c r="AR475">
        <v>480.99</v>
      </c>
      <c r="AT475" s="2">
        <v>35976</v>
      </c>
      <c r="AU475">
        <v>18.079999999999998</v>
      </c>
      <c r="AW475" s="2">
        <v>35246</v>
      </c>
      <c r="AX475">
        <v>3.4</v>
      </c>
      <c r="AZ475" s="2">
        <v>29372</v>
      </c>
      <c r="BA475">
        <v>1</v>
      </c>
    </row>
    <row r="476" spans="1:53" x14ac:dyDescent="0.25">
      <c r="A476" s="2">
        <v>38929</v>
      </c>
      <c r="B476">
        <v>311</v>
      </c>
      <c r="D476" s="2">
        <v>31989</v>
      </c>
      <c r="E476">
        <v>41</v>
      </c>
      <c r="G476" s="2">
        <v>31989</v>
      </c>
      <c r="H476">
        <v>64</v>
      </c>
      <c r="J476" s="2">
        <v>36007</v>
      </c>
      <c r="K476">
        <v>1300</v>
      </c>
      <c r="M476" s="2">
        <v>37103</v>
      </c>
      <c r="N476">
        <v>5.0540000000000003</v>
      </c>
      <c r="P476" s="2">
        <v>37103</v>
      </c>
      <c r="Q476">
        <v>3.77</v>
      </c>
      <c r="S476" s="2">
        <v>36007</v>
      </c>
      <c r="T476">
        <v>4188.3</v>
      </c>
      <c r="V476" s="2">
        <v>29067</v>
      </c>
      <c r="W476">
        <v>90217</v>
      </c>
      <c r="Y476" s="2">
        <v>36007</v>
      </c>
      <c r="Z476">
        <v>7.7</v>
      </c>
      <c r="AB476" s="2">
        <v>29067</v>
      </c>
      <c r="AC476">
        <v>2.48</v>
      </c>
      <c r="AE476" s="2">
        <v>32720</v>
      </c>
      <c r="AF476">
        <v>4.3</v>
      </c>
      <c r="AH476" s="2">
        <v>32720</v>
      </c>
      <c r="AI476">
        <v>11.8</v>
      </c>
      <c r="AK476" s="2">
        <v>36007</v>
      </c>
      <c r="AL476">
        <v>1.393</v>
      </c>
      <c r="AN476" s="2">
        <v>32720</v>
      </c>
      <c r="AO476">
        <v>10.98</v>
      </c>
      <c r="AQ476" s="2">
        <v>30894</v>
      </c>
      <c r="AR476">
        <v>487.15</v>
      </c>
      <c r="AT476" s="2">
        <v>36007</v>
      </c>
      <c r="AU476">
        <v>18.09</v>
      </c>
      <c r="AW476" s="2">
        <v>35277</v>
      </c>
      <c r="AX476">
        <v>3.4</v>
      </c>
      <c r="AZ476" s="2">
        <v>29402</v>
      </c>
      <c r="BA476">
        <v>1</v>
      </c>
    </row>
    <row r="477" spans="1:53" x14ac:dyDescent="0.25">
      <c r="A477" s="2">
        <v>38960</v>
      </c>
      <c r="B477">
        <v>314</v>
      </c>
      <c r="D477" s="2">
        <v>32020</v>
      </c>
      <c r="E477">
        <v>40.9</v>
      </c>
      <c r="G477" s="2">
        <v>32020</v>
      </c>
      <c r="H477">
        <v>62.7</v>
      </c>
      <c r="J477" s="2">
        <v>36038</v>
      </c>
      <c r="K477">
        <v>1274</v>
      </c>
      <c r="M477" s="2">
        <v>37134</v>
      </c>
      <c r="N477">
        <v>4.8319999999999999</v>
      </c>
      <c r="P477" s="2">
        <v>37134</v>
      </c>
      <c r="Q477">
        <v>3.65</v>
      </c>
      <c r="S477" s="2">
        <v>36038</v>
      </c>
      <c r="T477">
        <v>4212.7</v>
      </c>
      <c r="V477" s="2">
        <v>29098</v>
      </c>
      <c r="W477">
        <v>90300</v>
      </c>
      <c r="Y477" s="2">
        <v>36038</v>
      </c>
      <c r="Z477">
        <v>7.5</v>
      </c>
      <c r="AB477" s="2">
        <v>29098</v>
      </c>
      <c r="AC477">
        <v>1.42</v>
      </c>
      <c r="AE477" s="2">
        <v>32751</v>
      </c>
      <c r="AF477">
        <v>6.2</v>
      </c>
      <c r="AH477" s="2">
        <v>32751</v>
      </c>
      <c r="AI477">
        <v>11.4</v>
      </c>
      <c r="AK477" s="2">
        <v>36038</v>
      </c>
      <c r="AL477">
        <v>1.3820000000000001</v>
      </c>
      <c r="AN477" s="2">
        <v>32751</v>
      </c>
      <c r="AO477">
        <v>10.5</v>
      </c>
      <c r="AQ477" s="2">
        <v>30925</v>
      </c>
      <c r="AR477">
        <v>494.12</v>
      </c>
      <c r="AT477" s="2">
        <v>36038</v>
      </c>
      <c r="AU477">
        <v>18.07</v>
      </c>
      <c r="AW477" s="2">
        <v>35308</v>
      </c>
      <c r="AX477">
        <v>3.4</v>
      </c>
      <c r="AZ477" s="2">
        <v>29433</v>
      </c>
      <c r="BA477">
        <v>1</v>
      </c>
    </row>
    <row r="478" spans="1:53" x14ac:dyDescent="0.25">
      <c r="A478" s="2">
        <v>38989</v>
      </c>
      <c r="B478">
        <v>309</v>
      </c>
      <c r="D478" s="2">
        <v>32050</v>
      </c>
      <c r="E478">
        <v>40.799999999999997</v>
      </c>
      <c r="G478" s="2">
        <v>32050</v>
      </c>
      <c r="H478">
        <v>62.1</v>
      </c>
      <c r="J478" s="2">
        <v>36068</v>
      </c>
      <c r="K478">
        <v>1262</v>
      </c>
      <c r="M478" s="2">
        <v>37162</v>
      </c>
      <c r="N478">
        <v>4.5880000000000001</v>
      </c>
      <c r="P478" s="2">
        <v>37164</v>
      </c>
      <c r="Q478">
        <v>3.07</v>
      </c>
      <c r="S478" s="2">
        <v>36068</v>
      </c>
      <c r="T478">
        <v>4250.8999999999996</v>
      </c>
      <c r="V478" s="2">
        <v>29128</v>
      </c>
      <c r="W478">
        <v>90327</v>
      </c>
      <c r="Y478" s="2">
        <v>36068</v>
      </c>
      <c r="Z478">
        <v>7.2</v>
      </c>
      <c r="AB478" s="2">
        <v>29128</v>
      </c>
      <c r="AC478">
        <v>1.27</v>
      </c>
      <c r="AE478" s="2">
        <v>32781</v>
      </c>
      <c r="AF478">
        <v>5</v>
      </c>
      <c r="AH478" s="2">
        <v>32781</v>
      </c>
      <c r="AI478">
        <v>11.5</v>
      </c>
      <c r="AK478" s="2">
        <v>36068</v>
      </c>
      <c r="AL478">
        <v>1.3759999999999999</v>
      </c>
      <c r="AN478" s="2">
        <v>32781</v>
      </c>
      <c r="AO478">
        <v>10.5</v>
      </c>
      <c r="AQ478" s="2">
        <v>30955</v>
      </c>
      <c r="AR478">
        <v>498.5</v>
      </c>
      <c r="AT478" s="2">
        <v>36068</v>
      </c>
      <c r="AU478">
        <v>18.149999999999999</v>
      </c>
      <c r="AW478" s="2">
        <v>35338</v>
      </c>
      <c r="AX478">
        <v>3.5</v>
      </c>
      <c r="AZ478" s="2">
        <v>29464</v>
      </c>
      <c r="BA478">
        <v>0</v>
      </c>
    </row>
    <row r="479" spans="1:53" x14ac:dyDescent="0.25">
      <c r="A479" s="2">
        <v>39021</v>
      </c>
      <c r="B479">
        <v>328</v>
      </c>
      <c r="D479" s="2">
        <v>32081</v>
      </c>
      <c r="E479">
        <v>41.1</v>
      </c>
      <c r="G479" s="2">
        <v>32081</v>
      </c>
      <c r="H479">
        <v>65.3</v>
      </c>
      <c r="J479" s="2">
        <v>36099</v>
      </c>
      <c r="K479">
        <v>1298</v>
      </c>
      <c r="M479" s="2">
        <v>37195</v>
      </c>
      <c r="N479">
        <v>4.2320000000000002</v>
      </c>
      <c r="P479" s="2">
        <v>37195</v>
      </c>
      <c r="Q479">
        <v>2.4900000000000002</v>
      </c>
      <c r="S479" s="2">
        <v>36099</v>
      </c>
      <c r="T479">
        <v>4290.7</v>
      </c>
      <c r="V479" s="2">
        <v>29159</v>
      </c>
      <c r="W479">
        <v>90481</v>
      </c>
      <c r="Y479" s="2">
        <v>36099</v>
      </c>
      <c r="Z479">
        <v>7</v>
      </c>
      <c r="AB479" s="2">
        <v>29159</v>
      </c>
      <c r="AC479">
        <v>0.98</v>
      </c>
      <c r="AE479" s="2">
        <v>32812</v>
      </c>
      <c r="AF479">
        <v>3.5</v>
      </c>
      <c r="AH479" s="2">
        <v>32812</v>
      </c>
      <c r="AI479">
        <v>11.9</v>
      </c>
      <c r="AK479" s="2">
        <v>36099</v>
      </c>
      <c r="AL479">
        <v>1.369</v>
      </c>
      <c r="AN479" s="2">
        <v>32812</v>
      </c>
      <c r="AO479">
        <v>10.5</v>
      </c>
      <c r="AQ479" s="2">
        <v>30986</v>
      </c>
      <c r="AR479">
        <v>504.66</v>
      </c>
      <c r="AT479" s="2">
        <v>36099</v>
      </c>
      <c r="AU479">
        <v>18.18</v>
      </c>
      <c r="AW479" s="2">
        <v>35369</v>
      </c>
      <c r="AX479">
        <v>3.5</v>
      </c>
      <c r="AZ479" s="2">
        <v>29494</v>
      </c>
      <c r="BA479">
        <v>0</v>
      </c>
    </row>
    <row r="480" spans="1:53" x14ac:dyDescent="0.25">
      <c r="A480" s="2">
        <v>39051</v>
      </c>
      <c r="B480">
        <v>349</v>
      </c>
      <c r="D480" s="2">
        <v>32111</v>
      </c>
      <c r="E480">
        <v>41</v>
      </c>
      <c r="G480" s="2">
        <v>32111</v>
      </c>
      <c r="H480">
        <v>59.3</v>
      </c>
      <c r="J480" s="2">
        <v>36129</v>
      </c>
      <c r="K480">
        <v>1383</v>
      </c>
      <c r="M480" s="2">
        <v>37225</v>
      </c>
      <c r="N480">
        <v>4.7519999999999998</v>
      </c>
      <c r="P480" s="2">
        <v>37225</v>
      </c>
      <c r="Q480">
        <v>2.09</v>
      </c>
      <c r="S480" s="2">
        <v>36129</v>
      </c>
      <c r="T480">
        <v>4329.7</v>
      </c>
      <c r="V480" s="2">
        <v>29189</v>
      </c>
      <c r="W480">
        <v>90573</v>
      </c>
      <c r="Y480" s="2">
        <v>36129</v>
      </c>
      <c r="Z480">
        <v>6.7</v>
      </c>
      <c r="AB480" s="2">
        <v>29189</v>
      </c>
      <c r="AC480">
        <v>0.13</v>
      </c>
      <c r="AE480" s="2">
        <v>32842</v>
      </c>
      <c r="AF480">
        <v>3.6</v>
      </c>
      <c r="AH480" s="2">
        <v>32842</v>
      </c>
      <c r="AI480">
        <v>11.7</v>
      </c>
      <c r="AK480" s="2">
        <v>36129</v>
      </c>
      <c r="AL480">
        <v>1.3719999999999999</v>
      </c>
      <c r="AN480" s="2">
        <v>32842</v>
      </c>
      <c r="AO480">
        <v>10.5</v>
      </c>
      <c r="AQ480" s="2">
        <v>31016</v>
      </c>
      <c r="AR480">
        <v>510.15</v>
      </c>
      <c r="AT480" s="2">
        <v>36129</v>
      </c>
      <c r="AU480">
        <v>18.13</v>
      </c>
      <c r="AW480" s="2">
        <v>35399</v>
      </c>
      <c r="AX480">
        <v>3.4</v>
      </c>
      <c r="AZ480" s="2">
        <v>29525</v>
      </c>
      <c r="BA480">
        <v>0</v>
      </c>
    </row>
    <row r="481" spans="1:53" x14ac:dyDescent="0.25">
      <c r="A481" s="2">
        <v>39080</v>
      </c>
      <c r="B481">
        <v>341</v>
      </c>
      <c r="D481" s="2">
        <v>32142</v>
      </c>
      <c r="E481">
        <v>41</v>
      </c>
      <c r="G481" s="2">
        <v>32142</v>
      </c>
      <c r="H481">
        <v>61.5</v>
      </c>
      <c r="J481" s="2">
        <v>36160</v>
      </c>
      <c r="K481">
        <v>1412</v>
      </c>
      <c r="M481" s="2">
        <v>37256</v>
      </c>
      <c r="N481">
        <v>5.0510000000000002</v>
      </c>
      <c r="P481" s="2">
        <v>37256</v>
      </c>
      <c r="Q481">
        <v>1.8199999999999998</v>
      </c>
      <c r="S481" s="2">
        <v>36160</v>
      </c>
      <c r="T481">
        <v>4358.5</v>
      </c>
      <c r="V481" s="2">
        <v>29220</v>
      </c>
      <c r="W481">
        <v>90672</v>
      </c>
      <c r="Y481" s="2">
        <v>36160</v>
      </c>
      <c r="Z481">
        <v>6.5</v>
      </c>
      <c r="AB481" s="2">
        <v>29220</v>
      </c>
      <c r="AC481">
        <v>-0.33</v>
      </c>
      <c r="AE481" s="2">
        <v>32873</v>
      </c>
      <c r="AF481">
        <v>2.4</v>
      </c>
      <c r="AH481" s="2">
        <v>32873</v>
      </c>
      <c r="AI481">
        <v>11.6</v>
      </c>
      <c r="AK481" s="2">
        <v>36160</v>
      </c>
      <c r="AL481">
        <v>1.361</v>
      </c>
      <c r="AN481" s="2">
        <v>32873</v>
      </c>
      <c r="AO481">
        <v>10.5</v>
      </c>
      <c r="AQ481" s="2">
        <v>31047</v>
      </c>
      <c r="AR481">
        <v>517.28</v>
      </c>
      <c r="AT481" s="2">
        <v>36160</v>
      </c>
      <c r="AU481">
        <v>18.23</v>
      </c>
      <c r="AW481" s="2">
        <v>35430</v>
      </c>
      <c r="AX481">
        <v>3.4</v>
      </c>
      <c r="AZ481" s="2">
        <v>29555</v>
      </c>
      <c r="BA481">
        <v>0</v>
      </c>
    </row>
    <row r="482" spans="1:53" x14ac:dyDescent="0.25">
      <c r="A482" s="2">
        <v>39113</v>
      </c>
      <c r="B482">
        <v>308</v>
      </c>
      <c r="D482" s="2">
        <v>32173</v>
      </c>
      <c r="E482">
        <v>41.1</v>
      </c>
      <c r="G482" s="2">
        <v>32173</v>
      </c>
      <c r="H482">
        <v>60.3</v>
      </c>
      <c r="J482" s="2">
        <v>36191</v>
      </c>
      <c r="K482">
        <v>1349</v>
      </c>
      <c r="M482" s="2">
        <v>37287</v>
      </c>
      <c r="N482">
        <v>5.0330000000000004</v>
      </c>
      <c r="P482" s="2">
        <v>37287</v>
      </c>
      <c r="Q482">
        <v>1.73</v>
      </c>
      <c r="S482" s="2">
        <v>36191</v>
      </c>
      <c r="T482">
        <v>4385.5</v>
      </c>
      <c r="V482" s="2">
        <v>29251</v>
      </c>
      <c r="W482">
        <v>90800</v>
      </c>
      <c r="Y482" s="2">
        <v>36191</v>
      </c>
      <c r="Z482">
        <v>5.9</v>
      </c>
      <c r="AB482" s="2">
        <v>29251</v>
      </c>
      <c r="AC482">
        <v>0.79</v>
      </c>
      <c r="AE482" s="2">
        <v>32904</v>
      </c>
      <c r="AF482">
        <v>1.9</v>
      </c>
      <c r="AH482" s="2">
        <v>32904</v>
      </c>
      <c r="AI482">
        <v>11.8</v>
      </c>
      <c r="AK482" s="2">
        <v>36191</v>
      </c>
      <c r="AL482">
        <v>1.3679999999999999</v>
      </c>
      <c r="AN482" s="2">
        <v>32904</v>
      </c>
      <c r="AO482">
        <v>10.11</v>
      </c>
      <c r="AQ482" s="2">
        <v>31078</v>
      </c>
      <c r="AR482">
        <v>523.98</v>
      </c>
      <c r="AT482" s="2">
        <v>36191</v>
      </c>
      <c r="AU482">
        <v>18.29</v>
      </c>
      <c r="AW482" s="2">
        <v>35461</v>
      </c>
      <c r="AX482">
        <v>3.4</v>
      </c>
      <c r="AZ482" s="2">
        <v>29586</v>
      </c>
      <c r="BA482">
        <v>0</v>
      </c>
    </row>
    <row r="483" spans="1:53" x14ac:dyDescent="0.25">
      <c r="A483" s="2">
        <v>39141</v>
      </c>
      <c r="B483">
        <v>322</v>
      </c>
      <c r="D483" s="2">
        <v>32202</v>
      </c>
      <c r="E483">
        <v>41.1</v>
      </c>
      <c r="G483" s="2">
        <v>32202</v>
      </c>
      <c r="H483">
        <v>57</v>
      </c>
      <c r="J483" s="2">
        <v>36219</v>
      </c>
      <c r="K483">
        <v>1317</v>
      </c>
      <c r="M483" s="2">
        <v>37315</v>
      </c>
      <c r="N483">
        <v>4.8769999999999998</v>
      </c>
      <c r="P483" s="2">
        <v>37315</v>
      </c>
      <c r="Q483">
        <v>1.74</v>
      </c>
      <c r="S483" s="2">
        <v>36219</v>
      </c>
      <c r="T483">
        <v>4408.3</v>
      </c>
      <c r="V483" s="2">
        <v>29280</v>
      </c>
      <c r="W483">
        <v>90883</v>
      </c>
      <c r="Y483" s="2">
        <v>36219</v>
      </c>
      <c r="Z483">
        <v>5.7</v>
      </c>
      <c r="AB483" s="2">
        <v>29280</v>
      </c>
      <c r="AC483">
        <v>0.3</v>
      </c>
      <c r="AE483" s="2">
        <v>32932</v>
      </c>
      <c r="AF483">
        <v>4.0999999999999996</v>
      </c>
      <c r="AH483" s="2">
        <v>32932</v>
      </c>
      <c r="AI483">
        <v>11.6</v>
      </c>
      <c r="AK483" s="2">
        <v>36219</v>
      </c>
      <c r="AL483">
        <v>1.355</v>
      </c>
      <c r="AN483" s="2">
        <v>32932</v>
      </c>
      <c r="AO483">
        <v>10</v>
      </c>
      <c r="AQ483" s="2">
        <v>31106</v>
      </c>
      <c r="AR483">
        <v>532.45000000000005</v>
      </c>
      <c r="AT483" s="2">
        <v>36219</v>
      </c>
      <c r="AU483">
        <v>18.350000000000001</v>
      </c>
      <c r="AW483" s="2">
        <v>35489</v>
      </c>
      <c r="AX483">
        <v>3.1</v>
      </c>
      <c r="AZ483" s="2">
        <v>29617</v>
      </c>
      <c r="BA483">
        <v>0</v>
      </c>
    </row>
    <row r="484" spans="1:53" x14ac:dyDescent="0.25">
      <c r="A484" s="2">
        <v>39171</v>
      </c>
      <c r="B484">
        <v>307</v>
      </c>
      <c r="D484" s="2">
        <v>32233</v>
      </c>
      <c r="E484">
        <v>40.9</v>
      </c>
      <c r="G484" s="2">
        <v>32233</v>
      </c>
      <c r="H484">
        <v>57.9</v>
      </c>
      <c r="J484" s="2">
        <v>36250</v>
      </c>
      <c r="K484">
        <v>1345</v>
      </c>
      <c r="M484" s="2">
        <v>37344</v>
      </c>
      <c r="N484">
        <v>5.3959999999999999</v>
      </c>
      <c r="P484" s="2">
        <v>37346</v>
      </c>
      <c r="Q484">
        <v>1.73</v>
      </c>
      <c r="S484" s="2">
        <v>36250</v>
      </c>
      <c r="T484">
        <v>4415.3</v>
      </c>
      <c r="V484" s="2">
        <v>29311</v>
      </c>
      <c r="W484">
        <v>90994</v>
      </c>
      <c r="Y484" s="2">
        <v>36250</v>
      </c>
      <c r="Z484">
        <v>5.2</v>
      </c>
      <c r="AB484" s="2">
        <v>29311</v>
      </c>
      <c r="AC484">
        <v>-0.35</v>
      </c>
      <c r="AE484" s="2">
        <v>32963</v>
      </c>
      <c r="AF484">
        <v>4.9000000000000004</v>
      </c>
      <c r="AH484" s="2">
        <v>32963</v>
      </c>
      <c r="AI484">
        <v>11.7</v>
      </c>
      <c r="AK484" s="2">
        <v>36250</v>
      </c>
      <c r="AL484">
        <v>1.3679999999999999</v>
      </c>
      <c r="AN484" s="2">
        <v>32963</v>
      </c>
      <c r="AO484">
        <v>10</v>
      </c>
      <c r="AQ484" s="2">
        <v>31137</v>
      </c>
      <c r="AR484">
        <v>541.76</v>
      </c>
      <c r="AT484" s="2">
        <v>36250</v>
      </c>
      <c r="AU484">
        <v>18.43</v>
      </c>
      <c r="AW484" s="2">
        <v>35520</v>
      </c>
      <c r="AX484">
        <v>3</v>
      </c>
      <c r="AZ484" s="2">
        <v>29645</v>
      </c>
      <c r="BA484">
        <v>0</v>
      </c>
    </row>
    <row r="485" spans="1:53" x14ac:dyDescent="0.25">
      <c r="A485" s="2">
        <v>39202</v>
      </c>
      <c r="B485">
        <v>301</v>
      </c>
      <c r="D485" s="2">
        <v>32263</v>
      </c>
      <c r="E485">
        <v>41</v>
      </c>
      <c r="G485" s="2">
        <v>32263</v>
      </c>
      <c r="H485">
        <v>57.6</v>
      </c>
      <c r="J485" s="2">
        <v>36280</v>
      </c>
      <c r="K485">
        <v>1220</v>
      </c>
      <c r="M485" s="2">
        <v>37376</v>
      </c>
      <c r="N485">
        <v>5.0846999999999998</v>
      </c>
      <c r="P485" s="2">
        <v>37376</v>
      </c>
      <c r="Q485">
        <v>1.75</v>
      </c>
      <c r="S485" s="2">
        <v>36280</v>
      </c>
      <c r="T485">
        <v>4443.3</v>
      </c>
      <c r="V485" s="2">
        <v>29341</v>
      </c>
      <c r="W485">
        <v>90849</v>
      </c>
      <c r="Y485" s="2">
        <v>36280</v>
      </c>
      <c r="Z485">
        <v>5</v>
      </c>
      <c r="AB485" s="2">
        <v>29341</v>
      </c>
      <c r="AC485">
        <v>-1.31</v>
      </c>
      <c r="AE485" s="2">
        <v>32993</v>
      </c>
      <c r="AF485">
        <v>2</v>
      </c>
      <c r="AH485" s="2">
        <v>32993</v>
      </c>
      <c r="AI485">
        <v>11.8</v>
      </c>
      <c r="AK485" s="2">
        <v>36280</v>
      </c>
      <c r="AL485">
        <v>1.373</v>
      </c>
      <c r="AN485" s="2">
        <v>32993</v>
      </c>
      <c r="AO485">
        <v>10</v>
      </c>
      <c r="AQ485" s="2">
        <v>31167</v>
      </c>
      <c r="AR485">
        <v>549.35</v>
      </c>
      <c r="AT485" s="2">
        <v>36280</v>
      </c>
      <c r="AU485">
        <v>18.46</v>
      </c>
      <c r="AW485" s="2">
        <v>35550</v>
      </c>
      <c r="AX485">
        <v>3</v>
      </c>
      <c r="AZ485" s="2">
        <v>29676</v>
      </c>
      <c r="BA485">
        <v>0</v>
      </c>
    </row>
    <row r="486" spans="1:53" x14ac:dyDescent="0.25">
      <c r="A486" s="2">
        <v>39233</v>
      </c>
      <c r="B486">
        <v>310</v>
      </c>
      <c r="D486" s="2">
        <v>32294</v>
      </c>
      <c r="E486">
        <v>41</v>
      </c>
      <c r="G486" s="2">
        <v>32294</v>
      </c>
      <c r="H486">
        <v>57.7</v>
      </c>
      <c r="J486" s="2">
        <v>36311</v>
      </c>
      <c r="K486">
        <v>1312</v>
      </c>
      <c r="M486" s="2">
        <v>37407</v>
      </c>
      <c r="N486">
        <v>5.0427</v>
      </c>
      <c r="P486" s="2">
        <v>37407</v>
      </c>
      <c r="Q486">
        <v>1.75</v>
      </c>
      <c r="S486" s="2">
        <v>36311</v>
      </c>
      <c r="T486">
        <v>4467.3</v>
      </c>
      <c r="V486" s="2">
        <v>29372</v>
      </c>
      <c r="W486">
        <v>90420</v>
      </c>
      <c r="Y486" s="2">
        <v>36311</v>
      </c>
      <c r="Z486">
        <v>4.7</v>
      </c>
      <c r="AB486" s="2">
        <v>29372</v>
      </c>
      <c r="AC486">
        <v>-4.42</v>
      </c>
      <c r="AE486" s="2">
        <v>33024</v>
      </c>
      <c r="AF486">
        <v>2.8</v>
      </c>
      <c r="AH486" s="2">
        <v>33024</v>
      </c>
      <c r="AI486">
        <v>11.7</v>
      </c>
      <c r="AK486" s="2">
        <v>36311</v>
      </c>
      <c r="AL486">
        <v>1.3559999999999999</v>
      </c>
      <c r="AN486" s="2">
        <v>33024</v>
      </c>
      <c r="AO486">
        <v>10</v>
      </c>
      <c r="AQ486" s="2">
        <v>31198</v>
      </c>
      <c r="AR486">
        <v>555.84</v>
      </c>
      <c r="AT486" s="2">
        <v>36311</v>
      </c>
      <c r="AU486">
        <v>18.54</v>
      </c>
      <c r="AW486" s="2">
        <v>35581</v>
      </c>
      <c r="AX486">
        <v>2.7</v>
      </c>
      <c r="AZ486" s="2">
        <v>29706</v>
      </c>
      <c r="BA486">
        <v>0</v>
      </c>
    </row>
    <row r="487" spans="1:53" x14ac:dyDescent="0.25">
      <c r="A487" s="2">
        <v>39262</v>
      </c>
      <c r="B487">
        <v>317</v>
      </c>
      <c r="D487" s="2">
        <v>32324</v>
      </c>
      <c r="E487">
        <v>41.1</v>
      </c>
      <c r="G487" s="2">
        <v>32324</v>
      </c>
      <c r="H487">
        <v>63.6</v>
      </c>
      <c r="J487" s="2">
        <v>36341</v>
      </c>
      <c r="K487">
        <v>1266</v>
      </c>
      <c r="M487" s="2">
        <v>37435</v>
      </c>
      <c r="N487">
        <v>4.7965</v>
      </c>
      <c r="P487" s="2">
        <v>37437</v>
      </c>
      <c r="Q487">
        <v>1.75</v>
      </c>
      <c r="S487" s="2">
        <v>36341</v>
      </c>
      <c r="T487">
        <v>4488.8</v>
      </c>
      <c r="V487" s="2">
        <v>29402</v>
      </c>
      <c r="W487">
        <v>90101</v>
      </c>
      <c r="Y487" s="2">
        <v>36341</v>
      </c>
      <c r="Z487">
        <v>4.5999999999999996</v>
      </c>
      <c r="AB487" s="2">
        <v>29402</v>
      </c>
      <c r="AC487">
        <v>-5.58</v>
      </c>
      <c r="AE487" s="2">
        <v>33054</v>
      </c>
      <c r="AF487">
        <v>3.8</v>
      </c>
      <c r="AH487" s="2">
        <v>33054</v>
      </c>
      <c r="AI487">
        <v>11.6</v>
      </c>
      <c r="AK487" s="2">
        <v>36341</v>
      </c>
      <c r="AL487">
        <v>1.3559999999999999</v>
      </c>
      <c r="AN487" s="2">
        <v>33054</v>
      </c>
      <c r="AO487">
        <v>10</v>
      </c>
      <c r="AQ487" s="2">
        <v>31228</v>
      </c>
      <c r="AR487">
        <v>561.21</v>
      </c>
      <c r="AT487" s="2">
        <v>36341</v>
      </c>
      <c r="AU487">
        <v>18.61</v>
      </c>
      <c r="AW487" s="2">
        <v>35611</v>
      </c>
      <c r="AX487">
        <v>2.8</v>
      </c>
      <c r="AZ487" s="2">
        <v>29737</v>
      </c>
      <c r="BA487">
        <v>0</v>
      </c>
    </row>
    <row r="488" spans="1:53" x14ac:dyDescent="0.25">
      <c r="A488" s="2">
        <v>39294</v>
      </c>
      <c r="B488">
        <v>305</v>
      </c>
      <c r="D488" s="2">
        <v>32355</v>
      </c>
      <c r="E488">
        <v>41.1</v>
      </c>
      <c r="G488" s="2">
        <v>32355</v>
      </c>
      <c r="H488">
        <v>60.6</v>
      </c>
      <c r="J488" s="2">
        <v>36372</v>
      </c>
      <c r="K488">
        <v>1308</v>
      </c>
      <c r="M488" s="2">
        <v>37468</v>
      </c>
      <c r="N488">
        <v>4.4588000000000001</v>
      </c>
      <c r="P488" s="2">
        <v>37468</v>
      </c>
      <c r="Q488">
        <v>1.73</v>
      </c>
      <c r="S488" s="2">
        <v>36372</v>
      </c>
      <c r="T488">
        <v>4515.8</v>
      </c>
      <c r="V488" s="2">
        <v>29433</v>
      </c>
      <c r="W488">
        <v>89840</v>
      </c>
      <c r="Y488" s="2">
        <v>36372</v>
      </c>
      <c r="Z488">
        <v>4.5999999999999996</v>
      </c>
      <c r="AB488" s="2">
        <v>29433</v>
      </c>
      <c r="AC488">
        <v>-6.21</v>
      </c>
      <c r="AE488" s="2">
        <v>33085</v>
      </c>
      <c r="AF488">
        <v>4.5</v>
      </c>
      <c r="AH488" s="2">
        <v>33085</v>
      </c>
      <c r="AI488">
        <v>11.9</v>
      </c>
      <c r="AK488" s="2">
        <v>36372</v>
      </c>
      <c r="AL488">
        <v>1.3599999999999999</v>
      </c>
      <c r="AN488" s="2">
        <v>33085</v>
      </c>
      <c r="AO488">
        <v>10</v>
      </c>
      <c r="AQ488" s="2">
        <v>31259</v>
      </c>
      <c r="AR488">
        <v>567.65</v>
      </c>
      <c r="AT488" s="2">
        <v>36372</v>
      </c>
      <c r="AU488">
        <v>18.690000000000001</v>
      </c>
      <c r="AW488" s="2">
        <v>35642</v>
      </c>
      <c r="AX488">
        <v>2.7</v>
      </c>
      <c r="AZ488" s="2">
        <v>29767</v>
      </c>
      <c r="BA488">
        <v>0</v>
      </c>
    </row>
    <row r="489" spans="1:53" x14ac:dyDescent="0.25">
      <c r="A489" s="2">
        <v>39325</v>
      </c>
      <c r="B489">
        <v>314</v>
      </c>
      <c r="D489" s="2">
        <v>32386</v>
      </c>
      <c r="E489">
        <v>40.9</v>
      </c>
      <c r="G489" s="2">
        <v>32386</v>
      </c>
      <c r="H489">
        <v>59.2</v>
      </c>
      <c r="J489" s="2">
        <v>36403</v>
      </c>
      <c r="K489">
        <v>1265</v>
      </c>
      <c r="M489" s="2">
        <v>37498</v>
      </c>
      <c r="N489">
        <v>4.1409000000000002</v>
      </c>
      <c r="P489" s="2">
        <v>37499</v>
      </c>
      <c r="Q489">
        <v>1.74</v>
      </c>
      <c r="S489" s="2">
        <v>36403</v>
      </c>
      <c r="T489">
        <v>4533</v>
      </c>
      <c r="V489" s="2">
        <v>29464</v>
      </c>
      <c r="W489">
        <v>90099</v>
      </c>
      <c r="Y489" s="2">
        <v>36403</v>
      </c>
      <c r="Z489">
        <v>4.7</v>
      </c>
      <c r="AB489" s="2">
        <v>29464</v>
      </c>
      <c r="AC489">
        <v>-5.21</v>
      </c>
      <c r="AE489" s="2">
        <v>33116</v>
      </c>
      <c r="AF489">
        <v>4.4000000000000004</v>
      </c>
      <c r="AH489" s="2">
        <v>33116</v>
      </c>
      <c r="AI489">
        <v>12.2</v>
      </c>
      <c r="AK489" s="2">
        <v>36403</v>
      </c>
      <c r="AL489">
        <v>1.3519999999999999</v>
      </c>
      <c r="AN489" s="2">
        <v>33116</v>
      </c>
      <c r="AO489">
        <v>10</v>
      </c>
      <c r="AQ489" s="2">
        <v>31290</v>
      </c>
      <c r="AR489">
        <v>573.29999999999995</v>
      </c>
      <c r="AT489" s="2">
        <v>36403</v>
      </c>
      <c r="AU489">
        <v>18.7</v>
      </c>
      <c r="AW489" s="2">
        <v>35673</v>
      </c>
      <c r="AX489">
        <v>2.6</v>
      </c>
      <c r="AZ489" s="2">
        <v>29798</v>
      </c>
      <c r="BA489">
        <v>1</v>
      </c>
    </row>
    <row r="490" spans="1:53" x14ac:dyDescent="0.25">
      <c r="A490" s="2">
        <v>39353</v>
      </c>
      <c r="B490">
        <v>317</v>
      </c>
      <c r="D490" s="2">
        <v>32416</v>
      </c>
      <c r="E490">
        <v>41</v>
      </c>
      <c r="G490" s="2">
        <v>32416</v>
      </c>
      <c r="H490">
        <v>58.6</v>
      </c>
      <c r="J490" s="2">
        <v>36433</v>
      </c>
      <c r="K490">
        <v>1286</v>
      </c>
      <c r="M490" s="2">
        <v>37529</v>
      </c>
      <c r="N490">
        <v>3.5941999999999998</v>
      </c>
      <c r="P490" s="2">
        <v>37529</v>
      </c>
      <c r="Q490">
        <v>1.75</v>
      </c>
      <c r="S490" s="2">
        <v>36433</v>
      </c>
      <c r="T490">
        <v>4548.8</v>
      </c>
      <c r="V490" s="2">
        <v>29494</v>
      </c>
      <c r="W490">
        <v>90213</v>
      </c>
      <c r="Y490" s="2">
        <v>36433</v>
      </c>
      <c r="Z490">
        <v>4.8</v>
      </c>
      <c r="AB490" s="2">
        <v>29494</v>
      </c>
      <c r="AC490">
        <v>-3.77</v>
      </c>
      <c r="AE490" s="2">
        <v>33146</v>
      </c>
      <c r="AF490">
        <v>4.2</v>
      </c>
      <c r="AH490" s="2">
        <v>33146</v>
      </c>
      <c r="AI490">
        <v>12.4</v>
      </c>
      <c r="AK490" s="2">
        <v>36433</v>
      </c>
      <c r="AL490">
        <v>1.359</v>
      </c>
      <c r="AN490" s="2">
        <v>33146</v>
      </c>
      <c r="AO490">
        <v>10</v>
      </c>
      <c r="AQ490" s="2">
        <v>31320</v>
      </c>
      <c r="AR490">
        <v>582.15</v>
      </c>
      <c r="AT490" s="2">
        <v>36433</v>
      </c>
      <c r="AU490">
        <v>18.739999999999998</v>
      </c>
      <c r="AW490" s="2">
        <v>35703</v>
      </c>
      <c r="AX490">
        <v>2.7</v>
      </c>
      <c r="AZ490" s="2">
        <v>29829</v>
      </c>
      <c r="BA490">
        <v>1</v>
      </c>
    </row>
    <row r="491" spans="1:53" x14ac:dyDescent="0.25">
      <c r="A491" s="2">
        <v>39386</v>
      </c>
      <c r="B491">
        <v>328</v>
      </c>
      <c r="D491" s="2">
        <v>32447</v>
      </c>
      <c r="E491">
        <v>41.1</v>
      </c>
      <c r="G491" s="2">
        <v>32447</v>
      </c>
      <c r="H491">
        <v>57.2</v>
      </c>
      <c r="J491" s="2">
        <v>36464</v>
      </c>
      <c r="K491">
        <v>1310</v>
      </c>
      <c r="M491" s="2">
        <v>37560</v>
      </c>
      <c r="N491">
        <v>3.8925000000000001</v>
      </c>
      <c r="P491" s="2">
        <v>37560</v>
      </c>
      <c r="Q491">
        <v>1.75</v>
      </c>
      <c r="S491" s="2">
        <v>36464</v>
      </c>
      <c r="T491">
        <v>4572.2</v>
      </c>
      <c r="V491" s="2">
        <v>29525</v>
      </c>
      <c r="W491">
        <v>90490</v>
      </c>
      <c r="Y491" s="2">
        <v>36464</v>
      </c>
      <c r="Z491">
        <v>5.2</v>
      </c>
      <c r="AB491" s="2">
        <v>29525</v>
      </c>
      <c r="AC491">
        <v>-3.09</v>
      </c>
      <c r="AE491" s="2">
        <v>33177</v>
      </c>
      <c r="AF491">
        <v>5.4</v>
      </c>
      <c r="AH491" s="2">
        <v>33177</v>
      </c>
      <c r="AI491">
        <v>12.2</v>
      </c>
      <c r="AK491" s="2">
        <v>36464</v>
      </c>
      <c r="AL491">
        <v>1.3540000000000001</v>
      </c>
      <c r="AN491" s="2">
        <v>33177</v>
      </c>
      <c r="AO491">
        <v>10</v>
      </c>
      <c r="AQ491" s="2">
        <v>31351</v>
      </c>
      <c r="AR491">
        <v>588.30999999999995</v>
      </c>
      <c r="AT491" s="2">
        <v>36464</v>
      </c>
      <c r="AU491">
        <v>18.66</v>
      </c>
      <c r="AW491" s="2">
        <v>35734</v>
      </c>
      <c r="AX491">
        <v>2.8</v>
      </c>
      <c r="AZ491" s="2">
        <v>29859</v>
      </c>
      <c r="BA491">
        <v>1</v>
      </c>
    </row>
    <row r="492" spans="1:53" x14ac:dyDescent="0.25">
      <c r="A492" s="2">
        <v>39416</v>
      </c>
      <c r="B492">
        <v>344</v>
      </c>
      <c r="D492" s="2">
        <v>32477</v>
      </c>
      <c r="E492">
        <v>41.1</v>
      </c>
      <c r="G492" s="2">
        <v>32477</v>
      </c>
      <c r="H492">
        <v>58.4</v>
      </c>
      <c r="J492" s="2">
        <v>36494</v>
      </c>
      <c r="K492">
        <v>1321</v>
      </c>
      <c r="M492" s="2">
        <v>37589</v>
      </c>
      <c r="N492">
        <v>4.2051999999999996</v>
      </c>
      <c r="P492" s="2">
        <v>37590</v>
      </c>
      <c r="Q492">
        <v>1.34</v>
      </c>
      <c r="S492" s="2">
        <v>36494</v>
      </c>
      <c r="T492">
        <v>4591.6000000000004</v>
      </c>
      <c r="V492" s="2">
        <v>29555</v>
      </c>
      <c r="W492">
        <v>90747</v>
      </c>
      <c r="Y492" s="2">
        <v>36494</v>
      </c>
      <c r="Z492">
        <v>5.6</v>
      </c>
      <c r="AB492" s="2">
        <v>29555</v>
      </c>
      <c r="AC492">
        <v>-1.3</v>
      </c>
      <c r="AE492" s="2">
        <v>33207</v>
      </c>
      <c r="AF492">
        <v>3.1</v>
      </c>
      <c r="AH492" s="2">
        <v>33207</v>
      </c>
      <c r="AI492">
        <v>12.4</v>
      </c>
      <c r="AK492" s="2">
        <v>36494</v>
      </c>
      <c r="AL492">
        <v>1.357</v>
      </c>
      <c r="AN492" s="2">
        <v>33207</v>
      </c>
      <c r="AO492">
        <v>10</v>
      </c>
      <c r="AQ492" s="2">
        <v>31381</v>
      </c>
      <c r="AR492">
        <v>594.48</v>
      </c>
      <c r="AT492" s="2">
        <v>36494</v>
      </c>
      <c r="AU492">
        <v>18.600000000000001</v>
      </c>
      <c r="AW492" s="2">
        <v>35764</v>
      </c>
      <c r="AX492">
        <v>3</v>
      </c>
      <c r="AZ492" s="2">
        <v>29890</v>
      </c>
      <c r="BA492">
        <v>1</v>
      </c>
    </row>
    <row r="493" spans="1:53" x14ac:dyDescent="0.25">
      <c r="A493" s="2">
        <v>39447</v>
      </c>
      <c r="B493">
        <v>360</v>
      </c>
      <c r="D493" s="2">
        <v>32508</v>
      </c>
      <c r="E493">
        <v>40.9</v>
      </c>
      <c r="G493" s="2">
        <v>32508</v>
      </c>
      <c r="H493">
        <v>59</v>
      </c>
      <c r="J493" s="2">
        <v>36525</v>
      </c>
      <c r="K493">
        <v>1375</v>
      </c>
      <c r="M493" s="2">
        <v>37621</v>
      </c>
      <c r="N493">
        <v>3.8159999999999998</v>
      </c>
      <c r="P493" s="2">
        <v>37621</v>
      </c>
      <c r="Q493">
        <v>1.24</v>
      </c>
      <c r="S493" s="2">
        <v>36525</v>
      </c>
      <c r="T493">
        <v>4619</v>
      </c>
      <c r="V493" s="2">
        <v>29586</v>
      </c>
      <c r="W493">
        <v>90943</v>
      </c>
      <c r="Y493" s="2">
        <v>36525</v>
      </c>
      <c r="Z493">
        <v>6.4</v>
      </c>
      <c r="AB493" s="2">
        <v>29586</v>
      </c>
      <c r="AC493">
        <v>-0.82</v>
      </c>
      <c r="AE493" s="2">
        <v>33238</v>
      </c>
      <c r="AF493">
        <v>1.5</v>
      </c>
      <c r="AH493" s="2">
        <v>33238</v>
      </c>
      <c r="AI493">
        <v>12.5</v>
      </c>
      <c r="AK493" s="2">
        <v>36525</v>
      </c>
      <c r="AL493">
        <v>1.3599999999999999</v>
      </c>
      <c r="AN493" s="2">
        <v>33238</v>
      </c>
      <c r="AO493">
        <v>10</v>
      </c>
      <c r="AQ493" s="2">
        <v>31412</v>
      </c>
      <c r="AR493">
        <v>599.71</v>
      </c>
      <c r="AT493" s="2">
        <v>36525</v>
      </c>
      <c r="AU493">
        <v>18.47</v>
      </c>
      <c r="AW493" s="2">
        <v>35795</v>
      </c>
      <c r="AX493">
        <v>2.8</v>
      </c>
      <c r="AZ493" s="2">
        <v>29920</v>
      </c>
      <c r="BA493">
        <v>1</v>
      </c>
    </row>
    <row r="494" spans="1:53" x14ac:dyDescent="0.25">
      <c r="A494" s="2">
        <v>39478</v>
      </c>
      <c r="B494">
        <v>366</v>
      </c>
      <c r="D494" s="2">
        <v>32539</v>
      </c>
      <c r="E494">
        <v>41.1</v>
      </c>
      <c r="G494" s="2">
        <v>32539</v>
      </c>
      <c r="H494">
        <v>57.3</v>
      </c>
      <c r="J494" s="2">
        <v>36556</v>
      </c>
      <c r="K494">
        <v>1268</v>
      </c>
      <c r="M494" s="2">
        <v>37652</v>
      </c>
      <c r="N494">
        <v>3.9624999999999999</v>
      </c>
      <c r="P494" s="2">
        <v>37652</v>
      </c>
      <c r="Q494">
        <v>1.24</v>
      </c>
      <c r="S494" s="2">
        <v>36556</v>
      </c>
      <c r="T494">
        <v>4647.2</v>
      </c>
      <c r="V494" s="2">
        <v>29617</v>
      </c>
      <c r="W494">
        <v>91033</v>
      </c>
      <c r="Y494" s="2">
        <v>36556</v>
      </c>
      <c r="Z494">
        <v>7.3</v>
      </c>
      <c r="AB494" s="2">
        <v>29617</v>
      </c>
      <c r="AC494">
        <v>-1.85</v>
      </c>
      <c r="AE494" s="2">
        <v>33269</v>
      </c>
      <c r="AF494">
        <v>-0.1</v>
      </c>
      <c r="AH494" s="2">
        <v>33269</v>
      </c>
      <c r="AI494">
        <v>12.2</v>
      </c>
      <c r="AK494" s="2">
        <v>36556</v>
      </c>
      <c r="AL494">
        <v>1.349</v>
      </c>
      <c r="AN494" s="2">
        <v>33269</v>
      </c>
      <c r="AO494">
        <v>9.52</v>
      </c>
      <c r="AQ494" s="2">
        <v>31443</v>
      </c>
      <c r="AR494">
        <v>605.70000000000005</v>
      </c>
      <c r="AT494" s="2">
        <v>36556</v>
      </c>
      <c r="AU494">
        <v>18.32</v>
      </c>
      <c r="AW494" s="2">
        <v>35826</v>
      </c>
      <c r="AX494">
        <v>2.7</v>
      </c>
      <c r="AZ494" s="2">
        <v>29951</v>
      </c>
      <c r="BA494">
        <v>1</v>
      </c>
    </row>
    <row r="495" spans="1:53" x14ac:dyDescent="0.25">
      <c r="A495" s="2">
        <v>39507</v>
      </c>
      <c r="B495">
        <v>345</v>
      </c>
      <c r="D495" s="2">
        <v>32567</v>
      </c>
      <c r="E495">
        <v>41.2</v>
      </c>
      <c r="G495" s="2">
        <v>32567</v>
      </c>
      <c r="H495">
        <v>57.3</v>
      </c>
      <c r="J495" s="2">
        <v>36585</v>
      </c>
      <c r="K495">
        <v>1255</v>
      </c>
      <c r="M495" s="2">
        <v>37680</v>
      </c>
      <c r="N495">
        <v>3.6897000000000002</v>
      </c>
      <c r="P495" s="2">
        <v>37680</v>
      </c>
      <c r="Q495">
        <v>1.26</v>
      </c>
      <c r="S495" s="2">
        <v>36585</v>
      </c>
      <c r="T495">
        <v>4660.6000000000004</v>
      </c>
      <c r="V495" s="2">
        <v>29645</v>
      </c>
      <c r="W495">
        <v>91105</v>
      </c>
      <c r="Y495" s="2">
        <v>36585</v>
      </c>
      <c r="Z495">
        <v>7.7</v>
      </c>
      <c r="AB495" s="2">
        <v>29645</v>
      </c>
      <c r="AC495">
        <v>-2.35</v>
      </c>
      <c r="AE495" s="2">
        <v>33297</v>
      </c>
      <c r="AF495">
        <v>-1.4</v>
      </c>
      <c r="AH495" s="2">
        <v>33297</v>
      </c>
      <c r="AI495">
        <v>12.7</v>
      </c>
      <c r="AK495" s="2">
        <v>36585</v>
      </c>
      <c r="AL495">
        <v>1.3759999999999999</v>
      </c>
      <c r="AN495" s="2">
        <v>33297</v>
      </c>
      <c r="AO495">
        <v>9.0500000000000007</v>
      </c>
      <c r="AQ495" s="2">
        <v>31471</v>
      </c>
      <c r="AR495">
        <v>610.67999999999995</v>
      </c>
      <c r="AT495" s="2">
        <v>36585</v>
      </c>
      <c r="AU495">
        <v>18.32</v>
      </c>
      <c r="AW495" s="2">
        <v>35854</v>
      </c>
      <c r="AX495">
        <v>2.7</v>
      </c>
      <c r="AZ495" s="2">
        <v>29982</v>
      </c>
      <c r="BA495">
        <v>1</v>
      </c>
    </row>
    <row r="496" spans="1:53" x14ac:dyDescent="0.25">
      <c r="A496" s="2">
        <v>39538</v>
      </c>
      <c r="B496">
        <v>387</v>
      </c>
      <c r="D496" s="2">
        <v>32598</v>
      </c>
      <c r="E496">
        <v>41.1</v>
      </c>
      <c r="G496" s="2">
        <v>32598</v>
      </c>
      <c r="H496">
        <v>52</v>
      </c>
      <c r="J496" s="2">
        <v>36616</v>
      </c>
      <c r="K496">
        <v>1313</v>
      </c>
      <c r="M496" s="2">
        <v>37711</v>
      </c>
      <c r="N496">
        <v>3.7960000000000003</v>
      </c>
      <c r="P496" s="2">
        <v>37711</v>
      </c>
      <c r="Q496">
        <v>1.25</v>
      </c>
      <c r="S496" s="2">
        <v>36616</v>
      </c>
      <c r="T496">
        <v>4691.5</v>
      </c>
      <c r="V496" s="2">
        <v>29676</v>
      </c>
      <c r="W496">
        <v>91210</v>
      </c>
      <c r="Y496" s="2">
        <v>36616</v>
      </c>
      <c r="Z496">
        <v>8.1999999999999993</v>
      </c>
      <c r="AB496" s="2">
        <v>29676</v>
      </c>
      <c r="AC496">
        <v>-1.49</v>
      </c>
      <c r="AE496" s="2">
        <v>33328</v>
      </c>
      <c r="AF496">
        <v>-3.1</v>
      </c>
      <c r="AH496" s="2">
        <v>33328</v>
      </c>
      <c r="AI496">
        <v>12.9</v>
      </c>
      <c r="AK496" s="2">
        <v>36616</v>
      </c>
      <c r="AL496">
        <v>1.3620000000000001</v>
      </c>
      <c r="AN496" s="2">
        <v>33328</v>
      </c>
      <c r="AO496">
        <v>9</v>
      </c>
      <c r="AQ496" s="2">
        <v>31502</v>
      </c>
      <c r="AR496">
        <v>613.38</v>
      </c>
      <c r="AT496" s="2">
        <v>36616</v>
      </c>
      <c r="AU496">
        <v>18.329999999999998</v>
      </c>
      <c r="AW496" s="2">
        <v>35885</v>
      </c>
      <c r="AX496">
        <v>2.7</v>
      </c>
      <c r="AZ496" s="2">
        <v>30010</v>
      </c>
      <c r="BA496">
        <v>1</v>
      </c>
    </row>
    <row r="497" spans="1:53" x14ac:dyDescent="0.25">
      <c r="A497" s="2">
        <v>39568</v>
      </c>
      <c r="B497">
        <v>370</v>
      </c>
      <c r="D497" s="2">
        <v>32628</v>
      </c>
      <c r="E497">
        <v>41.1</v>
      </c>
      <c r="G497" s="2">
        <v>32628</v>
      </c>
      <c r="H497">
        <v>53.1</v>
      </c>
      <c r="J497" s="2">
        <v>36646</v>
      </c>
      <c r="K497">
        <v>1275</v>
      </c>
      <c r="M497" s="2">
        <v>37741</v>
      </c>
      <c r="N497">
        <v>3.8359000000000001</v>
      </c>
      <c r="P497" s="2">
        <v>37741</v>
      </c>
      <c r="Q497">
        <v>1.26</v>
      </c>
      <c r="S497" s="2">
        <v>36646</v>
      </c>
      <c r="T497">
        <v>4747.3</v>
      </c>
      <c r="V497" s="2">
        <v>29706</v>
      </c>
      <c r="W497">
        <v>91283</v>
      </c>
      <c r="Y497" s="2">
        <v>36646</v>
      </c>
      <c r="Z497">
        <v>8.3000000000000007</v>
      </c>
      <c r="AB497" s="2">
        <v>29706</v>
      </c>
      <c r="AC497">
        <v>0.12</v>
      </c>
      <c r="AE497" s="2">
        <v>33358</v>
      </c>
      <c r="AF497">
        <v>0.2</v>
      </c>
      <c r="AH497" s="2">
        <v>33358</v>
      </c>
      <c r="AI497">
        <v>13.5</v>
      </c>
      <c r="AK497" s="2">
        <v>36646</v>
      </c>
      <c r="AL497">
        <v>1.3580000000000001</v>
      </c>
      <c r="AN497" s="2">
        <v>33358</v>
      </c>
      <c r="AO497">
        <v>9</v>
      </c>
      <c r="AQ497" s="2">
        <v>31532</v>
      </c>
      <c r="AR497">
        <v>619.66</v>
      </c>
      <c r="AT497" s="2">
        <v>36646</v>
      </c>
      <c r="AU497">
        <v>18.37</v>
      </c>
      <c r="AW497" s="2">
        <v>35915</v>
      </c>
      <c r="AX497">
        <v>2.7</v>
      </c>
      <c r="AZ497" s="2">
        <v>30041</v>
      </c>
      <c r="BA497">
        <v>1</v>
      </c>
    </row>
    <row r="498" spans="1:53" x14ac:dyDescent="0.25">
      <c r="A498" s="2">
        <v>39598</v>
      </c>
      <c r="B498">
        <v>362</v>
      </c>
      <c r="D498" s="2">
        <v>32659</v>
      </c>
      <c r="E498">
        <v>41</v>
      </c>
      <c r="G498" s="2">
        <v>32659</v>
      </c>
      <c r="H498">
        <v>50.7</v>
      </c>
      <c r="J498" s="2">
        <v>36677</v>
      </c>
      <c r="K498">
        <v>1230</v>
      </c>
      <c r="M498" s="2">
        <v>37771</v>
      </c>
      <c r="N498">
        <v>3.3698999999999999</v>
      </c>
      <c r="P498" s="2">
        <v>37772</v>
      </c>
      <c r="Q498">
        <v>1.26</v>
      </c>
      <c r="S498" s="2">
        <v>36677</v>
      </c>
      <c r="T498">
        <v>4734.6000000000004</v>
      </c>
      <c r="V498" s="2">
        <v>29737</v>
      </c>
      <c r="W498">
        <v>91296</v>
      </c>
      <c r="Y498" s="2">
        <v>36677</v>
      </c>
      <c r="Z498">
        <v>8.4</v>
      </c>
      <c r="AB498" s="2">
        <v>29737</v>
      </c>
      <c r="AC498">
        <v>3.19</v>
      </c>
      <c r="AE498" s="2">
        <v>33389</v>
      </c>
      <c r="AF498">
        <v>0.1</v>
      </c>
      <c r="AH498" s="2">
        <v>33389</v>
      </c>
      <c r="AI498">
        <v>12.9</v>
      </c>
      <c r="AK498" s="2">
        <v>36677</v>
      </c>
      <c r="AL498">
        <v>1.37</v>
      </c>
      <c r="AN498" s="2">
        <v>33389</v>
      </c>
      <c r="AO498">
        <v>8.5</v>
      </c>
      <c r="AQ498" s="2">
        <v>31563</v>
      </c>
      <c r="AR498">
        <v>625.82000000000005</v>
      </c>
      <c r="AT498" s="2">
        <v>36677</v>
      </c>
      <c r="AU498">
        <v>18.440000000000001</v>
      </c>
      <c r="AW498" s="2">
        <v>35946</v>
      </c>
      <c r="AX498">
        <v>2.6</v>
      </c>
      <c r="AZ498" s="2">
        <v>30071</v>
      </c>
      <c r="BA498">
        <v>1</v>
      </c>
    </row>
    <row r="499" spans="1:53" x14ac:dyDescent="0.25">
      <c r="A499" s="2">
        <v>39629</v>
      </c>
      <c r="B499">
        <v>392</v>
      </c>
      <c r="D499" s="2">
        <v>32689</v>
      </c>
      <c r="E499">
        <v>40.9</v>
      </c>
      <c r="G499" s="2">
        <v>32689</v>
      </c>
      <c r="H499">
        <v>45.6</v>
      </c>
      <c r="J499" s="2">
        <v>36707</v>
      </c>
      <c r="K499">
        <v>1202</v>
      </c>
      <c r="M499" s="2">
        <v>37802</v>
      </c>
      <c r="N499">
        <v>3.5133000000000001</v>
      </c>
      <c r="P499" s="2">
        <v>37802</v>
      </c>
      <c r="Q499">
        <v>1.22</v>
      </c>
      <c r="S499" s="2">
        <v>36707</v>
      </c>
      <c r="T499">
        <v>4752.1000000000004</v>
      </c>
      <c r="V499" s="2">
        <v>29767</v>
      </c>
      <c r="W499">
        <v>91490</v>
      </c>
      <c r="Y499" s="2">
        <v>36707</v>
      </c>
      <c r="Z499">
        <v>8.6999999999999993</v>
      </c>
      <c r="AB499" s="2">
        <v>29767</v>
      </c>
      <c r="AC499">
        <v>4.97</v>
      </c>
      <c r="AE499" s="2">
        <v>33419</v>
      </c>
      <c r="AF499">
        <v>-0.8</v>
      </c>
      <c r="AH499" s="2">
        <v>33419</v>
      </c>
      <c r="AI499">
        <v>13.7</v>
      </c>
      <c r="AK499" s="2">
        <v>36707</v>
      </c>
      <c r="AL499">
        <v>1.3679999999999999</v>
      </c>
      <c r="AN499" s="2">
        <v>33419</v>
      </c>
      <c r="AO499">
        <v>8.5</v>
      </c>
      <c r="AQ499" s="2">
        <v>31593</v>
      </c>
      <c r="AR499">
        <v>630.05999999999995</v>
      </c>
      <c r="AT499" s="2">
        <v>36707</v>
      </c>
      <c r="AU499">
        <v>18.64</v>
      </c>
      <c r="AW499" s="2">
        <v>35976</v>
      </c>
      <c r="AX499">
        <v>2.5</v>
      </c>
      <c r="AZ499" s="2">
        <v>30102</v>
      </c>
      <c r="BA499">
        <v>1</v>
      </c>
    </row>
    <row r="500" spans="1:53" x14ac:dyDescent="0.25">
      <c r="A500" s="2">
        <v>39660</v>
      </c>
      <c r="B500">
        <v>434</v>
      </c>
      <c r="D500" s="2">
        <v>32720</v>
      </c>
      <c r="E500">
        <v>40.9</v>
      </c>
      <c r="G500" s="2">
        <v>32720</v>
      </c>
      <c r="H500">
        <v>45.8</v>
      </c>
      <c r="J500" s="2">
        <v>36738</v>
      </c>
      <c r="K500">
        <v>1142</v>
      </c>
      <c r="M500" s="2">
        <v>37833</v>
      </c>
      <c r="N500">
        <v>4.4055</v>
      </c>
      <c r="P500" s="2">
        <v>37833</v>
      </c>
      <c r="Q500">
        <v>1.01</v>
      </c>
      <c r="S500" s="2">
        <v>36738</v>
      </c>
      <c r="T500">
        <v>4770</v>
      </c>
      <c r="V500" s="2">
        <v>29798</v>
      </c>
      <c r="W500">
        <v>91601</v>
      </c>
      <c r="Y500" s="2">
        <v>36738</v>
      </c>
      <c r="Z500">
        <v>9</v>
      </c>
      <c r="AB500" s="2">
        <v>29798</v>
      </c>
      <c r="AC500">
        <v>6.46</v>
      </c>
      <c r="AE500" s="2">
        <v>33450</v>
      </c>
      <c r="AF500">
        <v>0.6</v>
      </c>
      <c r="AH500" s="2">
        <v>33450</v>
      </c>
      <c r="AI500">
        <v>13.8</v>
      </c>
      <c r="AK500" s="2">
        <v>36738</v>
      </c>
      <c r="AL500">
        <v>1.3820000000000001</v>
      </c>
      <c r="AN500" s="2">
        <v>33450</v>
      </c>
      <c r="AO500">
        <v>8.5</v>
      </c>
      <c r="AQ500" s="2">
        <v>31624</v>
      </c>
      <c r="AR500">
        <v>635.15</v>
      </c>
      <c r="AT500" s="2">
        <v>36738</v>
      </c>
      <c r="AU500">
        <v>18.73</v>
      </c>
      <c r="AW500" s="2">
        <v>36007</v>
      </c>
      <c r="AX500">
        <v>2.4</v>
      </c>
      <c r="AZ500" s="2">
        <v>30132</v>
      </c>
      <c r="BA500">
        <v>1</v>
      </c>
    </row>
    <row r="501" spans="1:53" x14ac:dyDescent="0.25">
      <c r="A501" s="2">
        <v>39689</v>
      </c>
      <c r="B501">
        <v>442</v>
      </c>
      <c r="D501" s="2">
        <v>32751</v>
      </c>
      <c r="E501">
        <v>40.9</v>
      </c>
      <c r="G501" s="2">
        <v>32751</v>
      </c>
      <c r="H501">
        <v>45.2</v>
      </c>
      <c r="J501" s="2">
        <v>36769</v>
      </c>
      <c r="K501">
        <v>1231</v>
      </c>
      <c r="M501" s="2">
        <v>37862</v>
      </c>
      <c r="N501">
        <v>4.4635999999999996</v>
      </c>
      <c r="P501" s="2">
        <v>37864</v>
      </c>
      <c r="Q501">
        <v>1.03</v>
      </c>
      <c r="S501" s="2">
        <v>36769</v>
      </c>
      <c r="T501">
        <v>4798.3999999999996</v>
      </c>
      <c r="V501" s="2">
        <v>29829</v>
      </c>
      <c r="W501">
        <v>91565</v>
      </c>
      <c r="Y501" s="2">
        <v>36769</v>
      </c>
      <c r="Z501">
        <v>8.8000000000000007</v>
      </c>
      <c r="AB501" s="2">
        <v>29829</v>
      </c>
      <c r="AC501">
        <v>6.03</v>
      </c>
      <c r="AE501" s="2">
        <v>33481</v>
      </c>
      <c r="AF501">
        <v>-1.4</v>
      </c>
      <c r="AH501" s="2">
        <v>33481</v>
      </c>
      <c r="AI501">
        <v>13.9</v>
      </c>
      <c r="AK501" s="2">
        <v>36769</v>
      </c>
      <c r="AL501">
        <v>1.3879999999999999</v>
      </c>
      <c r="AN501" s="2">
        <v>33481</v>
      </c>
      <c r="AO501">
        <v>8.5</v>
      </c>
      <c r="AQ501" s="2">
        <v>31655</v>
      </c>
      <c r="AR501">
        <v>638.9</v>
      </c>
      <c r="AT501" s="2">
        <v>36769</v>
      </c>
      <c r="AU501">
        <v>18.89</v>
      </c>
      <c r="AW501" s="2">
        <v>36038</v>
      </c>
      <c r="AX501">
        <v>2.7</v>
      </c>
      <c r="AZ501" s="2">
        <v>30163</v>
      </c>
      <c r="BA501">
        <v>1</v>
      </c>
    </row>
    <row r="502" spans="1:53" x14ac:dyDescent="0.25">
      <c r="A502" s="2">
        <v>39721</v>
      </c>
      <c r="B502">
        <v>483</v>
      </c>
      <c r="D502" s="2">
        <v>32781</v>
      </c>
      <c r="E502">
        <v>40.799999999999997</v>
      </c>
      <c r="G502" s="2">
        <v>32781</v>
      </c>
      <c r="H502">
        <v>46</v>
      </c>
      <c r="J502" s="2">
        <v>36799</v>
      </c>
      <c r="K502">
        <v>1195</v>
      </c>
      <c r="M502" s="2">
        <v>37894</v>
      </c>
      <c r="N502">
        <v>3.9375999999999998</v>
      </c>
      <c r="P502" s="2">
        <v>37894</v>
      </c>
      <c r="Q502">
        <v>1.01</v>
      </c>
      <c r="S502" s="2">
        <v>36799</v>
      </c>
      <c r="T502">
        <v>4834.2</v>
      </c>
      <c r="V502" s="2">
        <v>29859</v>
      </c>
      <c r="W502">
        <v>91477</v>
      </c>
      <c r="Y502" s="2">
        <v>36799</v>
      </c>
      <c r="Z502">
        <v>8.9</v>
      </c>
      <c r="AB502" s="2">
        <v>29859</v>
      </c>
      <c r="AC502">
        <v>3.7199999999999998</v>
      </c>
      <c r="AE502" s="2">
        <v>33511</v>
      </c>
      <c r="AF502">
        <v>-0.3</v>
      </c>
      <c r="AH502" s="2">
        <v>33511</v>
      </c>
      <c r="AI502">
        <v>14</v>
      </c>
      <c r="AK502" s="2">
        <v>36799</v>
      </c>
      <c r="AL502">
        <v>1.3740000000000001</v>
      </c>
      <c r="AN502" s="2">
        <v>33511</v>
      </c>
      <c r="AO502">
        <v>8.1999999999999993</v>
      </c>
      <c r="AQ502" s="2">
        <v>31685</v>
      </c>
      <c r="AR502">
        <v>646.02</v>
      </c>
      <c r="AT502" s="2">
        <v>36799</v>
      </c>
      <c r="AU502">
        <v>19.010000000000002</v>
      </c>
      <c r="AW502" s="2">
        <v>36068</v>
      </c>
      <c r="AX502">
        <v>2.5</v>
      </c>
      <c r="AZ502" s="2">
        <v>30194</v>
      </c>
      <c r="BA502">
        <v>1</v>
      </c>
    </row>
    <row r="503" spans="1:53" x14ac:dyDescent="0.25">
      <c r="A503" s="2">
        <v>39752</v>
      </c>
      <c r="B503">
        <v>490</v>
      </c>
      <c r="D503" s="2">
        <v>32812</v>
      </c>
      <c r="E503">
        <v>40.799999999999997</v>
      </c>
      <c r="G503" s="2">
        <v>32812</v>
      </c>
      <c r="H503">
        <v>49.3</v>
      </c>
      <c r="J503" s="2">
        <v>36830</v>
      </c>
      <c r="K503">
        <v>1235</v>
      </c>
      <c r="M503" s="2">
        <v>37925</v>
      </c>
      <c r="N503">
        <v>4.2927</v>
      </c>
      <c r="P503" s="2">
        <v>37925</v>
      </c>
      <c r="Q503">
        <v>1.01</v>
      </c>
      <c r="S503" s="2">
        <v>36830</v>
      </c>
      <c r="T503">
        <v>4850.1000000000004</v>
      </c>
      <c r="V503" s="2">
        <v>29890</v>
      </c>
      <c r="W503">
        <v>91380</v>
      </c>
      <c r="Y503" s="2">
        <v>36830</v>
      </c>
      <c r="Z503">
        <v>8.3000000000000007</v>
      </c>
      <c r="AB503" s="2">
        <v>29890</v>
      </c>
      <c r="AC503">
        <v>1.71</v>
      </c>
      <c r="AE503" s="2">
        <v>33542</v>
      </c>
      <c r="AF503">
        <v>-0.8</v>
      </c>
      <c r="AH503" s="2">
        <v>33542</v>
      </c>
      <c r="AI503">
        <v>14.4</v>
      </c>
      <c r="AK503" s="2">
        <v>36830</v>
      </c>
      <c r="AL503">
        <v>1.3940000000000001</v>
      </c>
      <c r="AN503" s="2">
        <v>33542</v>
      </c>
      <c r="AO503">
        <v>8</v>
      </c>
      <c r="AQ503" s="2">
        <v>31716</v>
      </c>
      <c r="AR503">
        <v>653.79</v>
      </c>
      <c r="AT503" s="2">
        <v>36830</v>
      </c>
      <c r="AU503">
        <v>19.14</v>
      </c>
      <c r="AW503" s="2">
        <v>36099</v>
      </c>
      <c r="AX503">
        <v>2.4</v>
      </c>
      <c r="AZ503" s="2">
        <v>30224</v>
      </c>
      <c r="BA503">
        <v>1</v>
      </c>
    </row>
    <row r="504" spans="1:53" x14ac:dyDescent="0.25">
      <c r="A504" s="2">
        <v>39780</v>
      </c>
      <c r="B504">
        <v>529</v>
      </c>
      <c r="D504" s="2">
        <v>32842</v>
      </c>
      <c r="E504">
        <v>40.700000000000003</v>
      </c>
      <c r="G504" s="2">
        <v>32842</v>
      </c>
      <c r="H504">
        <v>49.3</v>
      </c>
      <c r="J504" s="2">
        <v>36860</v>
      </c>
      <c r="K504">
        <v>1212</v>
      </c>
      <c r="M504" s="2">
        <v>37953</v>
      </c>
      <c r="N504">
        <v>4.3315999999999999</v>
      </c>
      <c r="P504" s="2">
        <v>37955</v>
      </c>
      <c r="Q504">
        <v>1</v>
      </c>
      <c r="S504" s="2">
        <v>36860</v>
      </c>
      <c r="T504">
        <v>4860.6000000000004</v>
      </c>
      <c r="V504" s="2">
        <v>29920</v>
      </c>
      <c r="W504">
        <v>91171</v>
      </c>
      <c r="Y504" s="2">
        <v>36860</v>
      </c>
      <c r="Z504">
        <v>7.5</v>
      </c>
      <c r="AB504" s="2">
        <v>29920</v>
      </c>
      <c r="AC504">
        <v>-1.17</v>
      </c>
      <c r="AE504" s="2">
        <v>33572</v>
      </c>
      <c r="AF504">
        <v>0.7</v>
      </c>
      <c r="AH504" s="2">
        <v>33572</v>
      </c>
      <c r="AI504">
        <v>14.8</v>
      </c>
      <c r="AK504" s="2">
        <v>36860</v>
      </c>
      <c r="AL504">
        <v>1.411</v>
      </c>
      <c r="AN504" s="2">
        <v>33572</v>
      </c>
      <c r="AO504">
        <v>7.58</v>
      </c>
      <c r="AQ504" s="2">
        <v>31746</v>
      </c>
      <c r="AR504">
        <v>653.77</v>
      </c>
      <c r="AT504" s="2">
        <v>36860</v>
      </c>
      <c r="AU504">
        <v>19.3</v>
      </c>
      <c r="AW504" s="2">
        <v>36129</v>
      </c>
      <c r="AX504">
        <v>2.5</v>
      </c>
      <c r="AZ504" s="2">
        <v>30255</v>
      </c>
      <c r="BA504">
        <v>1</v>
      </c>
    </row>
    <row r="505" spans="1:53" x14ac:dyDescent="0.25">
      <c r="A505" s="2">
        <v>39813</v>
      </c>
      <c r="B505">
        <v>533</v>
      </c>
      <c r="D505" s="2">
        <v>32873</v>
      </c>
      <c r="E505">
        <v>40.5</v>
      </c>
      <c r="G505" s="2">
        <v>32873</v>
      </c>
      <c r="H505">
        <v>50.4</v>
      </c>
      <c r="J505" s="2">
        <v>36891</v>
      </c>
      <c r="K505">
        <v>1226</v>
      </c>
      <c r="M505" s="2">
        <v>37986</v>
      </c>
      <c r="N505">
        <v>4.2454999999999998</v>
      </c>
      <c r="P505" s="2">
        <v>37986</v>
      </c>
      <c r="Q505">
        <v>0.98</v>
      </c>
      <c r="S505" s="2">
        <v>36891</v>
      </c>
      <c r="T505">
        <v>4905</v>
      </c>
      <c r="V505" s="2">
        <v>29951</v>
      </c>
      <c r="W505">
        <v>90895</v>
      </c>
      <c r="Y505" s="2">
        <v>36891</v>
      </c>
      <c r="Z505">
        <v>6.7</v>
      </c>
      <c r="AB505" s="2">
        <v>29951</v>
      </c>
      <c r="AC505">
        <v>-2.82</v>
      </c>
      <c r="AE505" s="2">
        <v>33603</v>
      </c>
      <c r="AF505">
        <v>0.2</v>
      </c>
      <c r="AH505" s="2">
        <v>33603</v>
      </c>
      <c r="AI505">
        <v>15.4</v>
      </c>
      <c r="AK505" s="2">
        <v>36891</v>
      </c>
      <c r="AL505">
        <v>1.3980000000000001</v>
      </c>
      <c r="AN505" s="2">
        <v>33603</v>
      </c>
      <c r="AO505">
        <v>7.21</v>
      </c>
      <c r="AQ505" s="2">
        <v>31777</v>
      </c>
      <c r="AR505">
        <v>654.75</v>
      </c>
      <c r="AT505" s="2">
        <v>36891</v>
      </c>
      <c r="AU505">
        <v>19.41</v>
      </c>
      <c r="AW505" s="2">
        <v>36160</v>
      </c>
      <c r="AX505">
        <v>2.6</v>
      </c>
      <c r="AZ505" s="2">
        <v>30285</v>
      </c>
      <c r="BA505">
        <v>1</v>
      </c>
    </row>
    <row r="506" spans="1:53" x14ac:dyDescent="0.25">
      <c r="A506" s="2">
        <v>39843</v>
      </c>
      <c r="B506">
        <v>629</v>
      </c>
      <c r="D506" s="2">
        <v>32904</v>
      </c>
      <c r="E506">
        <v>40.5</v>
      </c>
      <c r="G506" s="2">
        <v>32904</v>
      </c>
      <c r="H506">
        <v>49.1</v>
      </c>
      <c r="J506" s="2">
        <v>36922</v>
      </c>
      <c r="K506">
        <v>1275</v>
      </c>
      <c r="M506" s="2">
        <v>38016</v>
      </c>
      <c r="N506">
        <v>4.1318999999999999</v>
      </c>
      <c r="P506" s="2">
        <v>38017</v>
      </c>
      <c r="Q506">
        <v>1</v>
      </c>
      <c r="S506" s="2">
        <v>36922</v>
      </c>
      <c r="T506">
        <v>4955.3</v>
      </c>
      <c r="V506" s="2">
        <v>29982</v>
      </c>
      <c r="W506">
        <v>90565</v>
      </c>
      <c r="Y506" s="2">
        <v>36922</v>
      </c>
      <c r="Z506">
        <v>6.6</v>
      </c>
      <c r="AB506" s="2">
        <v>29982</v>
      </c>
      <c r="AC506">
        <v>-4.21</v>
      </c>
      <c r="AE506" s="2">
        <v>33634</v>
      </c>
      <c r="AF506">
        <v>-3.3</v>
      </c>
      <c r="AH506" s="2">
        <v>33634</v>
      </c>
      <c r="AI506">
        <v>16.100000000000001</v>
      </c>
      <c r="AK506" s="2">
        <v>36922</v>
      </c>
      <c r="AL506">
        <v>1.411</v>
      </c>
      <c r="AN506" s="2">
        <v>33634</v>
      </c>
      <c r="AO506">
        <v>6.5</v>
      </c>
      <c r="AQ506" s="2">
        <v>31808</v>
      </c>
      <c r="AR506">
        <v>653.27</v>
      </c>
      <c r="AT506" s="2">
        <v>36922</v>
      </c>
      <c r="AU506">
        <v>19.329999999999998</v>
      </c>
      <c r="AW506" s="2">
        <v>36191</v>
      </c>
      <c r="AX506">
        <v>2.5</v>
      </c>
      <c r="AZ506" s="2">
        <v>30316</v>
      </c>
      <c r="BA506">
        <v>0</v>
      </c>
    </row>
    <row r="507" spans="1:53" x14ac:dyDescent="0.25">
      <c r="A507" s="2">
        <v>39871</v>
      </c>
      <c r="B507">
        <v>652</v>
      </c>
      <c r="D507" s="2">
        <v>32932</v>
      </c>
      <c r="E507">
        <v>40.6</v>
      </c>
      <c r="G507" s="2">
        <v>32932</v>
      </c>
      <c r="H507">
        <v>52.5</v>
      </c>
      <c r="J507" s="2">
        <v>36950</v>
      </c>
      <c r="K507">
        <v>1280</v>
      </c>
      <c r="M507" s="2">
        <v>38044</v>
      </c>
      <c r="N507">
        <v>3.9710999999999999</v>
      </c>
      <c r="P507" s="2">
        <v>38046</v>
      </c>
      <c r="Q507">
        <v>1.01</v>
      </c>
      <c r="S507" s="2">
        <v>36950</v>
      </c>
      <c r="T507">
        <v>4993</v>
      </c>
      <c r="V507" s="2">
        <v>30010</v>
      </c>
      <c r="W507">
        <v>90563</v>
      </c>
      <c r="Y507" s="2">
        <v>36950</v>
      </c>
      <c r="Z507">
        <v>6.2</v>
      </c>
      <c r="AB507" s="2">
        <v>30010</v>
      </c>
      <c r="AC507">
        <v>-1.8399999999999999</v>
      </c>
      <c r="AE507" s="2">
        <v>33663</v>
      </c>
      <c r="AF507">
        <v>-2.8</v>
      </c>
      <c r="AH507" s="2">
        <v>33663</v>
      </c>
      <c r="AI507">
        <v>16.7</v>
      </c>
      <c r="AK507" s="2">
        <v>36950</v>
      </c>
      <c r="AL507">
        <v>1.397</v>
      </c>
      <c r="AN507" s="2">
        <v>33663</v>
      </c>
      <c r="AO507">
        <v>6.5</v>
      </c>
      <c r="AQ507" s="2">
        <v>31836</v>
      </c>
      <c r="AR507">
        <v>652.53</v>
      </c>
      <c r="AT507" s="2">
        <v>36950</v>
      </c>
      <c r="AU507">
        <v>19.46</v>
      </c>
      <c r="AW507" s="2">
        <v>36219</v>
      </c>
      <c r="AX507">
        <v>2.4</v>
      </c>
      <c r="AZ507" s="2">
        <v>30347</v>
      </c>
      <c r="BA507">
        <v>0</v>
      </c>
    </row>
    <row r="508" spans="1:53" x14ac:dyDescent="0.25">
      <c r="A508" s="2">
        <v>39903</v>
      </c>
      <c r="B508">
        <v>665</v>
      </c>
      <c r="D508" s="2">
        <v>32963</v>
      </c>
      <c r="E508">
        <v>40.6</v>
      </c>
      <c r="G508" s="2">
        <v>32963</v>
      </c>
      <c r="H508">
        <v>52.3</v>
      </c>
      <c r="J508" s="2">
        <v>36981</v>
      </c>
      <c r="K508">
        <v>1218</v>
      </c>
      <c r="M508" s="2">
        <v>38077</v>
      </c>
      <c r="N508">
        <v>3.8348</v>
      </c>
      <c r="P508" s="2">
        <v>38077</v>
      </c>
      <c r="Q508">
        <v>1</v>
      </c>
      <c r="S508" s="2">
        <v>36981</v>
      </c>
      <c r="T508">
        <v>5050.3</v>
      </c>
      <c r="V508" s="2">
        <v>30041</v>
      </c>
      <c r="W508">
        <v>90434</v>
      </c>
      <c r="Y508" s="2">
        <v>36981</v>
      </c>
      <c r="Z508">
        <v>5.9</v>
      </c>
      <c r="AB508" s="2">
        <v>30041</v>
      </c>
      <c r="AC508">
        <v>-3.1</v>
      </c>
      <c r="AE508" s="2">
        <v>33694</v>
      </c>
      <c r="AF508">
        <v>0.3</v>
      </c>
      <c r="AH508" s="2">
        <v>33694</v>
      </c>
      <c r="AI508">
        <v>17.100000000000001</v>
      </c>
      <c r="AK508" s="2">
        <v>36981</v>
      </c>
      <c r="AL508">
        <v>1.407</v>
      </c>
      <c r="AN508" s="2">
        <v>33694</v>
      </c>
      <c r="AO508">
        <v>6.5</v>
      </c>
      <c r="AQ508" s="2">
        <v>31867</v>
      </c>
      <c r="AR508">
        <v>651.20000000000005</v>
      </c>
      <c r="AT508" s="2">
        <v>36981</v>
      </c>
      <c r="AU508">
        <v>19.52</v>
      </c>
      <c r="AW508" s="2">
        <v>36250</v>
      </c>
      <c r="AX508">
        <v>2.5</v>
      </c>
      <c r="AZ508" s="2">
        <v>30375</v>
      </c>
      <c r="BA508">
        <v>0</v>
      </c>
    </row>
    <row r="509" spans="1:53" x14ac:dyDescent="0.25">
      <c r="A509" s="2">
        <v>39933</v>
      </c>
      <c r="B509">
        <v>620</v>
      </c>
      <c r="D509" s="2">
        <v>32993</v>
      </c>
      <c r="E509">
        <v>40.5</v>
      </c>
      <c r="G509" s="2">
        <v>32993</v>
      </c>
      <c r="H509">
        <v>53.7</v>
      </c>
      <c r="J509" s="2">
        <v>37011</v>
      </c>
      <c r="K509">
        <v>1311</v>
      </c>
      <c r="M509" s="2">
        <v>38107</v>
      </c>
      <c r="N509">
        <v>4.5053000000000001</v>
      </c>
      <c r="P509" s="2">
        <v>38107</v>
      </c>
      <c r="Q509">
        <v>1</v>
      </c>
      <c r="S509" s="2">
        <v>37011</v>
      </c>
      <c r="T509">
        <v>5113.7</v>
      </c>
      <c r="V509" s="2">
        <v>30071</v>
      </c>
      <c r="W509">
        <v>90150</v>
      </c>
      <c r="Y509" s="2">
        <v>37011</v>
      </c>
      <c r="Z509">
        <v>5.4</v>
      </c>
      <c r="AB509" s="2">
        <v>30071</v>
      </c>
      <c r="AC509">
        <v>-3.54</v>
      </c>
      <c r="AE509" s="2">
        <v>33724</v>
      </c>
      <c r="AF509">
        <v>-1.4</v>
      </c>
      <c r="AH509" s="2">
        <v>33724</v>
      </c>
      <c r="AI509">
        <v>17.399999999999999</v>
      </c>
      <c r="AK509" s="2">
        <v>37011</v>
      </c>
      <c r="AL509">
        <v>1.4219999999999999</v>
      </c>
      <c r="AN509" s="2">
        <v>33724</v>
      </c>
      <c r="AO509">
        <v>6.5</v>
      </c>
      <c r="AQ509" s="2">
        <v>31897</v>
      </c>
      <c r="AR509">
        <v>656.4</v>
      </c>
      <c r="AT509" s="2">
        <v>37011</v>
      </c>
      <c r="AU509">
        <v>19.670000000000002</v>
      </c>
      <c r="AW509" s="2">
        <v>36280</v>
      </c>
      <c r="AX509">
        <v>2.6</v>
      </c>
      <c r="AZ509" s="2">
        <v>30406</v>
      </c>
      <c r="BA509">
        <v>0</v>
      </c>
    </row>
    <row r="510" spans="1:53" x14ac:dyDescent="0.25">
      <c r="A510" s="2">
        <v>39962</v>
      </c>
      <c r="B510">
        <v>607</v>
      </c>
      <c r="D510" s="2">
        <v>33024</v>
      </c>
      <c r="E510">
        <v>40.6</v>
      </c>
      <c r="G510" s="2">
        <v>33024</v>
      </c>
      <c r="H510">
        <v>51.7</v>
      </c>
      <c r="J510" s="2">
        <v>37042</v>
      </c>
      <c r="K510">
        <v>1285</v>
      </c>
      <c r="M510" s="2">
        <v>38138</v>
      </c>
      <c r="N510">
        <v>4.6467999999999998</v>
      </c>
      <c r="P510" s="2">
        <v>38138</v>
      </c>
      <c r="Q510">
        <v>1</v>
      </c>
      <c r="S510" s="2">
        <v>37042</v>
      </c>
      <c r="T510">
        <v>5110.8999999999996</v>
      </c>
      <c r="V510" s="2">
        <v>30102</v>
      </c>
      <c r="W510">
        <v>90107</v>
      </c>
      <c r="Y510" s="2">
        <v>37042</v>
      </c>
      <c r="Z510">
        <v>4.9000000000000004</v>
      </c>
      <c r="AB510" s="2">
        <v>30102</v>
      </c>
      <c r="AC510">
        <v>-4.68</v>
      </c>
      <c r="AE510" s="2">
        <v>33755</v>
      </c>
      <c r="AF510">
        <v>-1.4</v>
      </c>
      <c r="AH510" s="2">
        <v>33755</v>
      </c>
      <c r="AI510">
        <v>17.8</v>
      </c>
      <c r="AK510" s="2">
        <v>37042</v>
      </c>
      <c r="AL510">
        <v>1.41</v>
      </c>
      <c r="AN510" s="2">
        <v>33755</v>
      </c>
      <c r="AO510">
        <v>6.5</v>
      </c>
      <c r="AQ510" s="2">
        <v>31928</v>
      </c>
      <c r="AR510">
        <v>658.47</v>
      </c>
      <c r="AT510" s="2">
        <v>37042</v>
      </c>
      <c r="AU510">
        <v>19.77</v>
      </c>
      <c r="AW510" s="2">
        <v>36311</v>
      </c>
      <c r="AX510">
        <v>2.2999999999999998</v>
      </c>
      <c r="AZ510" s="2">
        <v>30436</v>
      </c>
      <c r="BA510">
        <v>0</v>
      </c>
    </row>
    <row r="511" spans="1:53" x14ac:dyDescent="0.25">
      <c r="A511" s="2">
        <v>39994</v>
      </c>
      <c r="B511">
        <v>594</v>
      </c>
      <c r="D511" s="2">
        <v>33054</v>
      </c>
      <c r="E511">
        <v>40.700000000000003</v>
      </c>
      <c r="G511" s="2">
        <v>33054</v>
      </c>
      <c r="H511">
        <v>52</v>
      </c>
      <c r="J511" s="2">
        <v>37072</v>
      </c>
      <c r="K511">
        <v>1295</v>
      </c>
      <c r="M511" s="2">
        <v>38168</v>
      </c>
      <c r="N511">
        <v>4.5806000000000004</v>
      </c>
      <c r="P511" s="2">
        <v>38168</v>
      </c>
      <c r="Q511">
        <v>1.03</v>
      </c>
      <c r="S511" s="2">
        <v>37072</v>
      </c>
      <c r="T511">
        <v>5151.1000000000004</v>
      </c>
      <c r="V511" s="2">
        <v>30132</v>
      </c>
      <c r="W511">
        <v>89865</v>
      </c>
      <c r="Y511" s="2">
        <v>37072</v>
      </c>
      <c r="Z511">
        <v>4.4000000000000004</v>
      </c>
      <c r="AB511" s="2">
        <v>30132</v>
      </c>
      <c r="AC511">
        <v>-5.42</v>
      </c>
      <c r="AE511" s="2">
        <v>33785</v>
      </c>
      <c r="AF511">
        <v>-0.2</v>
      </c>
      <c r="AH511" s="2">
        <v>33785</v>
      </c>
      <c r="AI511">
        <v>18.2</v>
      </c>
      <c r="AK511" s="2">
        <v>37072</v>
      </c>
      <c r="AL511">
        <v>1.423</v>
      </c>
      <c r="AN511" s="2">
        <v>33785</v>
      </c>
      <c r="AO511">
        <v>6.5</v>
      </c>
      <c r="AQ511" s="2">
        <v>31958</v>
      </c>
      <c r="AR511">
        <v>662.9</v>
      </c>
      <c r="AT511" s="2">
        <v>37072</v>
      </c>
      <c r="AU511">
        <v>19.88</v>
      </c>
      <c r="AW511" s="2">
        <v>36341</v>
      </c>
      <c r="AX511">
        <v>2</v>
      </c>
      <c r="AZ511" s="2">
        <v>30467</v>
      </c>
      <c r="BA511">
        <v>0</v>
      </c>
    </row>
    <row r="512" spans="1:53" x14ac:dyDescent="0.25">
      <c r="A512" s="2">
        <v>40025</v>
      </c>
      <c r="B512">
        <v>555</v>
      </c>
      <c r="D512" s="2">
        <v>33085</v>
      </c>
      <c r="E512">
        <v>40.6</v>
      </c>
      <c r="G512" s="2">
        <v>33085</v>
      </c>
      <c r="H512">
        <v>46.7</v>
      </c>
      <c r="J512" s="2">
        <v>37103</v>
      </c>
      <c r="K512">
        <v>1298</v>
      </c>
      <c r="M512" s="2">
        <v>38198</v>
      </c>
      <c r="N512">
        <v>4.4747000000000003</v>
      </c>
      <c r="P512" s="2">
        <v>38199</v>
      </c>
      <c r="Q512">
        <v>1.26</v>
      </c>
      <c r="S512" s="2">
        <v>37103</v>
      </c>
      <c r="T512">
        <v>5181</v>
      </c>
      <c r="V512" s="2">
        <v>30163</v>
      </c>
      <c r="W512">
        <v>89521</v>
      </c>
      <c r="Y512" s="2">
        <v>37103</v>
      </c>
      <c r="Z512">
        <v>3.6</v>
      </c>
      <c r="AB512" s="2">
        <v>30163</v>
      </c>
      <c r="AC512">
        <v>-6.3</v>
      </c>
      <c r="AE512" s="2">
        <v>33816</v>
      </c>
      <c r="AF512">
        <v>-0.4</v>
      </c>
      <c r="AH512" s="2">
        <v>33816</v>
      </c>
      <c r="AI512">
        <v>18.100000000000001</v>
      </c>
      <c r="AK512" s="2">
        <v>37103</v>
      </c>
      <c r="AL512">
        <v>1.4119999999999999</v>
      </c>
      <c r="AN512" s="2">
        <v>33816</v>
      </c>
      <c r="AO512">
        <v>6.02</v>
      </c>
      <c r="AQ512" s="2">
        <v>31989</v>
      </c>
      <c r="AR512">
        <v>667.66</v>
      </c>
      <c r="AT512" s="2">
        <v>37103</v>
      </c>
      <c r="AU512">
        <v>19.940000000000001</v>
      </c>
      <c r="AW512" s="2">
        <v>36372</v>
      </c>
      <c r="AX512">
        <v>2.5</v>
      </c>
      <c r="AZ512" s="2">
        <v>30497</v>
      </c>
      <c r="BA512">
        <v>0</v>
      </c>
    </row>
    <row r="513" spans="1:53" x14ac:dyDescent="0.25">
      <c r="A513" s="2">
        <v>40056</v>
      </c>
      <c r="B513">
        <v>564</v>
      </c>
      <c r="D513" s="2">
        <v>33116</v>
      </c>
      <c r="E513">
        <v>40.5</v>
      </c>
      <c r="G513" s="2">
        <v>33116</v>
      </c>
      <c r="H513">
        <v>45.5</v>
      </c>
      <c r="J513" s="2">
        <v>37134</v>
      </c>
      <c r="K513">
        <v>1286</v>
      </c>
      <c r="M513" s="2">
        <v>38230</v>
      </c>
      <c r="N513">
        <v>4.1166999999999998</v>
      </c>
      <c r="P513" s="2">
        <v>38230</v>
      </c>
      <c r="Q513">
        <v>1.43</v>
      </c>
      <c r="S513" s="2">
        <v>37134</v>
      </c>
      <c r="T513">
        <v>5214.8</v>
      </c>
      <c r="V513" s="2">
        <v>30194</v>
      </c>
      <c r="W513">
        <v>89363</v>
      </c>
      <c r="Y513" s="2">
        <v>37134</v>
      </c>
      <c r="Z513">
        <v>3</v>
      </c>
      <c r="AB513" s="2">
        <v>30194</v>
      </c>
      <c r="AC513">
        <v>-7.1</v>
      </c>
      <c r="AE513" s="2">
        <v>33847</v>
      </c>
      <c r="AF513">
        <v>-1</v>
      </c>
      <c r="AH513" s="2">
        <v>33847</v>
      </c>
      <c r="AI513">
        <v>18</v>
      </c>
      <c r="AK513" s="2">
        <v>37134</v>
      </c>
      <c r="AL513">
        <v>1.4</v>
      </c>
      <c r="AN513" s="2">
        <v>33847</v>
      </c>
      <c r="AO513">
        <v>6</v>
      </c>
      <c r="AQ513" s="2">
        <v>32020</v>
      </c>
      <c r="AR513">
        <v>672.23</v>
      </c>
      <c r="AT513" s="2">
        <v>37134</v>
      </c>
      <c r="AU513">
        <v>20.059999999999999</v>
      </c>
      <c r="AW513" s="2">
        <v>36403</v>
      </c>
      <c r="AX513">
        <v>2.6</v>
      </c>
      <c r="AZ513" s="2">
        <v>30528</v>
      </c>
      <c r="BA513">
        <v>0</v>
      </c>
    </row>
    <row r="514" spans="1:53" x14ac:dyDescent="0.25">
      <c r="A514" s="2">
        <v>40086</v>
      </c>
      <c r="B514">
        <v>554</v>
      </c>
      <c r="D514" s="2">
        <v>33146</v>
      </c>
      <c r="E514">
        <v>40.5</v>
      </c>
      <c r="G514" s="2">
        <v>33146</v>
      </c>
      <c r="H514">
        <v>44.9</v>
      </c>
      <c r="J514" s="2">
        <v>37164</v>
      </c>
      <c r="K514">
        <v>1243</v>
      </c>
      <c r="M514" s="2">
        <v>38260</v>
      </c>
      <c r="N514">
        <v>4.1193999999999997</v>
      </c>
      <c r="P514" s="2">
        <v>38260</v>
      </c>
      <c r="Q514">
        <v>1.6099999999999999</v>
      </c>
      <c r="S514" s="2">
        <v>37164</v>
      </c>
      <c r="T514">
        <v>5325.9</v>
      </c>
      <c r="V514" s="2">
        <v>30224</v>
      </c>
      <c r="W514">
        <v>89183</v>
      </c>
      <c r="Y514" s="2">
        <v>37164</v>
      </c>
      <c r="Z514">
        <v>2.4</v>
      </c>
      <c r="AB514" s="2">
        <v>30224</v>
      </c>
      <c r="AC514">
        <v>-6.8100000000000005</v>
      </c>
      <c r="AE514" s="2">
        <v>33877</v>
      </c>
      <c r="AF514">
        <v>-0.5</v>
      </c>
      <c r="AH514" s="2">
        <v>33877</v>
      </c>
      <c r="AI514">
        <v>18.100000000000001</v>
      </c>
      <c r="AK514" s="2">
        <v>37164</v>
      </c>
      <c r="AL514">
        <v>1.427</v>
      </c>
      <c r="AN514" s="2">
        <v>33877</v>
      </c>
      <c r="AO514">
        <v>6</v>
      </c>
      <c r="AQ514" s="2">
        <v>32050</v>
      </c>
      <c r="AR514">
        <v>676.21</v>
      </c>
      <c r="AT514" s="2">
        <v>37164</v>
      </c>
      <c r="AU514">
        <v>20.190000000000001</v>
      </c>
      <c r="AW514" s="2">
        <v>36433</v>
      </c>
      <c r="AX514">
        <v>2.6</v>
      </c>
      <c r="AZ514" s="2">
        <v>30559</v>
      </c>
      <c r="BA514">
        <v>0</v>
      </c>
    </row>
    <row r="515" spans="1:53" x14ac:dyDescent="0.25">
      <c r="A515" s="2">
        <v>40116</v>
      </c>
      <c r="B515">
        <v>522</v>
      </c>
      <c r="D515" s="2">
        <v>33177</v>
      </c>
      <c r="E515">
        <v>40.4</v>
      </c>
      <c r="G515" s="2">
        <v>33177</v>
      </c>
      <c r="H515">
        <v>43.1</v>
      </c>
      <c r="J515" s="2">
        <v>37195</v>
      </c>
      <c r="K515">
        <v>1240</v>
      </c>
      <c r="M515" s="2">
        <v>38289</v>
      </c>
      <c r="N515">
        <v>4.0235000000000003</v>
      </c>
      <c r="P515" s="2">
        <v>38291</v>
      </c>
      <c r="Q515">
        <v>1.76</v>
      </c>
      <c r="S515" s="2">
        <v>37195</v>
      </c>
      <c r="T515">
        <v>5312.1</v>
      </c>
      <c r="V515" s="2">
        <v>30255</v>
      </c>
      <c r="W515">
        <v>88907</v>
      </c>
      <c r="Y515" s="2">
        <v>37195</v>
      </c>
      <c r="Z515">
        <v>2.4</v>
      </c>
      <c r="AB515" s="2">
        <v>30255</v>
      </c>
      <c r="AC515">
        <v>-6.99</v>
      </c>
      <c r="AE515" s="2">
        <v>33908</v>
      </c>
      <c r="AF515">
        <v>-0.8</v>
      </c>
      <c r="AH515" s="2">
        <v>33908</v>
      </c>
      <c r="AI515">
        <v>18.899999999999999</v>
      </c>
      <c r="AK515" s="2">
        <v>37195</v>
      </c>
      <c r="AL515">
        <v>1.371</v>
      </c>
      <c r="AN515" s="2">
        <v>33908</v>
      </c>
      <c r="AO515">
        <v>6</v>
      </c>
      <c r="AQ515" s="2">
        <v>32081</v>
      </c>
      <c r="AR515">
        <v>681.18</v>
      </c>
      <c r="AT515" s="2">
        <v>37195</v>
      </c>
      <c r="AU515">
        <v>20.29</v>
      </c>
      <c r="AW515" s="2">
        <v>36464</v>
      </c>
      <c r="AX515">
        <v>2.5</v>
      </c>
      <c r="AZ515" s="2">
        <v>30589</v>
      </c>
      <c r="BA515">
        <v>0</v>
      </c>
    </row>
    <row r="516" spans="1:53" x14ac:dyDescent="0.25">
      <c r="A516" s="2">
        <v>40147</v>
      </c>
      <c r="B516">
        <v>475</v>
      </c>
      <c r="D516" s="2">
        <v>33207</v>
      </c>
      <c r="E516">
        <v>40.200000000000003</v>
      </c>
      <c r="G516" s="2">
        <v>33207</v>
      </c>
      <c r="H516">
        <v>40.4</v>
      </c>
      <c r="J516" s="2">
        <v>37225</v>
      </c>
      <c r="K516">
        <v>1244</v>
      </c>
      <c r="M516" s="2">
        <v>38321</v>
      </c>
      <c r="N516">
        <v>4.3491999999999997</v>
      </c>
      <c r="P516" s="2">
        <v>38321</v>
      </c>
      <c r="Q516">
        <v>1.9300000000000002</v>
      </c>
      <c r="S516" s="2">
        <v>37225</v>
      </c>
      <c r="T516">
        <v>5355.5</v>
      </c>
      <c r="V516" s="2">
        <v>30285</v>
      </c>
      <c r="W516">
        <v>88786</v>
      </c>
      <c r="Y516" s="2">
        <v>37225</v>
      </c>
      <c r="Z516">
        <v>2.4</v>
      </c>
      <c r="AB516" s="2">
        <v>30285</v>
      </c>
      <c r="AC516">
        <v>-6.29</v>
      </c>
      <c r="AE516" s="2">
        <v>33938</v>
      </c>
      <c r="AF516">
        <v>-0.1</v>
      </c>
      <c r="AH516" s="2">
        <v>33938</v>
      </c>
      <c r="AI516">
        <v>17.899999999999999</v>
      </c>
      <c r="AK516" s="2">
        <v>37225</v>
      </c>
      <c r="AL516">
        <v>1.367</v>
      </c>
      <c r="AN516" s="2">
        <v>33938</v>
      </c>
      <c r="AO516">
        <v>6</v>
      </c>
      <c r="AQ516" s="2">
        <v>32111</v>
      </c>
      <c r="AR516">
        <v>684.71</v>
      </c>
      <c r="AT516" s="2">
        <v>37225</v>
      </c>
      <c r="AU516">
        <v>20.59</v>
      </c>
      <c r="AW516" s="2">
        <v>36494</v>
      </c>
      <c r="AX516">
        <v>3</v>
      </c>
      <c r="AZ516" s="2">
        <v>30620</v>
      </c>
      <c r="BA516">
        <v>0</v>
      </c>
    </row>
    <row r="517" spans="1:53" x14ac:dyDescent="0.25">
      <c r="A517" s="2">
        <v>40178</v>
      </c>
      <c r="B517">
        <v>468</v>
      </c>
      <c r="D517" s="2">
        <v>33238</v>
      </c>
      <c r="E517">
        <v>40.299999999999997</v>
      </c>
      <c r="G517" s="2">
        <v>33238</v>
      </c>
      <c r="H517">
        <v>38.5</v>
      </c>
      <c r="J517" s="2">
        <v>37256</v>
      </c>
      <c r="K517">
        <v>1285</v>
      </c>
      <c r="M517" s="2">
        <v>38352</v>
      </c>
      <c r="N517">
        <v>4.2182000000000004</v>
      </c>
      <c r="P517" s="2">
        <v>38352</v>
      </c>
      <c r="Q517">
        <v>2.16</v>
      </c>
      <c r="S517" s="2">
        <v>37256</v>
      </c>
      <c r="T517">
        <v>5408.4</v>
      </c>
      <c r="V517" s="2">
        <v>30316</v>
      </c>
      <c r="W517">
        <v>88771</v>
      </c>
      <c r="Y517" s="2">
        <v>37256</v>
      </c>
      <c r="Z517">
        <v>2.1</v>
      </c>
      <c r="AB517" s="2">
        <v>30316</v>
      </c>
      <c r="AC517">
        <v>-5.9399999999999995</v>
      </c>
      <c r="AE517" s="2">
        <v>33969</v>
      </c>
      <c r="AF517">
        <v>1.8</v>
      </c>
      <c r="AH517" s="2">
        <v>33969</v>
      </c>
      <c r="AI517">
        <v>19</v>
      </c>
      <c r="AK517" s="2">
        <v>37256</v>
      </c>
      <c r="AL517">
        <v>1.365</v>
      </c>
      <c r="AN517" s="2">
        <v>33969</v>
      </c>
      <c r="AO517">
        <v>6</v>
      </c>
      <c r="AQ517" s="2">
        <v>32142</v>
      </c>
      <c r="AR517">
        <v>686.32</v>
      </c>
      <c r="AT517" s="2">
        <v>37256</v>
      </c>
      <c r="AU517">
        <v>20.68</v>
      </c>
      <c r="AW517" s="2">
        <v>36525</v>
      </c>
      <c r="AX517">
        <v>3.1</v>
      </c>
      <c r="AZ517" s="2">
        <v>30650</v>
      </c>
      <c r="BA517">
        <v>0</v>
      </c>
    </row>
    <row r="518" spans="1:53" x14ac:dyDescent="0.25">
      <c r="A518" s="2">
        <v>40207</v>
      </c>
      <c r="B518">
        <v>496</v>
      </c>
      <c r="D518" s="2">
        <v>33269</v>
      </c>
      <c r="E518">
        <v>40.200000000000003</v>
      </c>
      <c r="G518" s="2">
        <v>33269</v>
      </c>
      <c r="H518">
        <v>38.1</v>
      </c>
      <c r="J518" s="2">
        <v>37287</v>
      </c>
      <c r="K518">
        <v>1318</v>
      </c>
      <c r="M518" s="2">
        <v>38383</v>
      </c>
      <c r="N518">
        <v>4.1280000000000001</v>
      </c>
      <c r="P518" s="2">
        <v>38383</v>
      </c>
      <c r="Q518">
        <v>2.2800000000000002</v>
      </c>
      <c r="S518" s="2">
        <v>37287</v>
      </c>
      <c r="T518">
        <v>5428.8</v>
      </c>
      <c r="V518" s="2">
        <v>30347</v>
      </c>
      <c r="W518">
        <v>88990</v>
      </c>
      <c r="Y518" s="2">
        <v>37287</v>
      </c>
      <c r="Z518">
        <v>1.1000000000000001</v>
      </c>
      <c r="AB518" s="2">
        <v>30347</v>
      </c>
      <c r="AC518">
        <v>-2.17</v>
      </c>
      <c r="AE518" s="2">
        <v>34000</v>
      </c>
      <c r="AF518">
        <v>8</v>
      </c>
      <c r="AH518" s="2">
        <v>34000</v>
      </c>
      <c r="AI518">
        <v>18.3</v>
      </c>
      <c r="AK518" s="2">
        <v>37287</v>
      </c>
      <c r="AL518">
        <v>1.3719999999999999</v>
      </c>
      <c r="AN518" s="2">
        <v>34000</v>
      </c>
      <c r="AO518">
        <v>6</v>
      </c>
      <c r="AQ518" s="2">
        <v>32173</v>
      </c>
      <c r="AR518">
        <v>692.27</v>
      </c>
      <c r="AT518" s="2">
        <v>37287</v>
      </c>
      <c r="AU518">
        <v>20.64</v>
      </c>
      <c r="AW518" s="2">
        <v>36556</v>
      </c>
      <c r="AX518">
        <v>3.3</v>
      </c>
      <c r="AZ518" s="2">
        <v>30681</v>
      </c>
      <c r="BA518">
        <v>0</v>
      </c>
    </row>
    <row r="519" spans="1:53" x14ac:dyDescent="0.25">
      <c r="A519" s="2">
        <v>40235</v>
      </c>
      <c r="B519">
        <v>488</v>
      </c>
      <c r="D519" s="2">
        <v>33297</v>
      </c>
      <c r="E519">
        <v>40.1</v>
      </c>
      <c r="G519" s="2">
        <v>33297</v>
      </c>
      <c r="H519">
        <v>39.200000000000003</v>
      </c>
      <c r="J519" s="2">
        <v>37315</v>
      </c>
      <c r="K519">
        <v>1501</v>
      </c>
      <c r="M519" s="2">
        <v>38411</v>
      </c>
      <c r="N519">
        <v>4.3765999999999998</v>
      </c>
      <c r="P519" s="2">
        <v>38411</v>
      </c>
      <c r="Q519">
        <v>2.5</v>
      </c>
      <c r="S519" s="2">
        <v>37315</v>
      </c>
      <c r="T519">
        <v>5457.9</v>
      </c>
      <c r="V519" s="2">
        <v>30375</v>
      </c>
      <c r="W519">
        <v>88917</v>
      </c>
      <c r="Y519" s="2">
        <v>37315</v>
      </c>
      <c r="Z519">
        <v>0.8</v>
      </c>
      <c r="AB519" s="2">
        <v>30375</v>
      </c>
      <c r="AC519">
        <v>-4.68</v>
      </c>
      <c r="AE519" s="2">
        <v>34028</v>
      </c>
      <c r="AF519">
        <v>7.3</v>
      </c>
      <c r="AH519" s="2">
        <v>34028</v>
      </c>
      <c r="AI519">
        <v>18.2</v>
      </c>
      <c r="AK519" s="2">
        <v>37315</v>
      </c>
      <c r="AL519">
        <v>1.363</v>
      </c>
      <c r="AN519" s="2">
        <v>34028</v>
      </c>
      <c r="AO519">
        <v>6</v>
      </c>
      <c r="AQ519" s="2">
        <v>32202</v>
      </c>
      <c r="AR519">
        <v>696.39</v>
      </c>
      <c r="AT519" s="2">
        <v>37315</v>
      </c>
      <c r="AU519">
        <v>20.78</v>
      </c>
      <c r="AW519" s="2">
        <v>36585</v>
      </c>
      <c r="AX519">
        <v>3.4</v>
      </c>
      <c r="AZ519" s="2">
        <v>30712</v>
      </c>
      <c r="BA519">
        <v>0</v>
      </c>
    </row>
    <row r="520" spans="1:53" x14ac:dyDescent="0.25">
      <c r="A520" s="2">
        <v>40268</v>
      </c>
      <c r="B520">
        <v>459</v>
      </c>
      <c r="D520" s="2">
        <v>33328</v>
      </c>
      <c r="E520">
        <v>40</v>
      </c>
      <c r="G520" s="2">
        <v>33328</v>
      </c>
      <c r="H520">
        <v>42.4</v>
      </c>
      <c r="J520" s="2">
        <v>37346</v>
      </c>
      <c r="K520">
        <v>1292</v>
      </c>
      <c r="M520" s="2">
        <v>38442</v>
      </c>
      <c r="N520">
        <v>4.4814999999999996</v>
      </c>
      <c r="P520" s="2">
        <v>38442</v>
      </c>
      <c r="Q520">
        <v>2.63</v>
      </c>
      <c r="S520" s="2">
        <v>37346</v>
      </c>
      <c r="T520">
        <v>5470.1</v>
      </c>
      <c r="V520" s="2">
        <v>30406</v>
      </c>
      <c r="W520">
        <v>89090</v>
      </c>
      <c r="Y520" s="2">
        <v>37346</v>
      </c>
      <c r="Z520">
        <v>0.6</v>
      </c>
      <c r="AB520" s="2">
        <v>30406</v>
      </c>
      <c r="AC520">
        <v>-3.18</v>
      </c>
      <c r="AE520" s="2">
        <v>34059</v>
      </c>
      <c r="AF520">
        <v>4.5999999999999996</v>
      </c>
      <c r="AH520" s="2">
        <v>34059</v>
      </c>
      <c r="AI520">
        <v>17.600000000000001</v>
      </c>
      <c r="AK520" s="2">
        <v>37346</v>
      </c>
      <c r="AL520">
        <v>1.369</v>
      </c>
      <c r="AN520" s="2">
        <v>34059</v>
      </c>
      <c r="AO520">
        <v>6</v>
      </c>
      <c r="AQ520" s="2">
        <v>32233</v>
      </c>
      <c r="AR520">
        <v>700.7</v>
      </c>
      <c r="AT520" s="2">
        <v>37346</v>
      </c>
      <c r="AU520">
        <v>20.89</v>
      </c>
      <c r="AW520" s="2">
        <v>36616</v>
      </c>
      <c r="AX520">
        <v>3.5</v>
      </c>
      <c r="AZ520" s="2">
        <v>30741</v>
      </c>
      <c r="BA520">
        <v>0</v>
      </c>
    </row>
    <row r="521" spans="1:53" x14ac:dyDescent="0.25">
      <c r="A521" s="2">
        <v>40298</v>
      </c>
      <c r="B521">
        <v>451</v>
      </c>
      <c r="D521" s="2">
        <v>33358</v>
      </c>
      <c r="E521">
        <v>40.1</v>
      </c>
      <c r="G521" s="2">
        <v>33358</v>
      </c>
      <c r="H521">
        <v>46.1</v>
      </c>
      <c r="J521" s="2">
        <v>37376</v>
      </c>
      <c r="K521">
        <v>1277</v>
      </c>
      <c r="M521" s="2">
        <v>38471</v>
      </c>
      <c r="N521">
        <v>4.1975999999999996</v>
      </c>
      <c r="P521" s="2">
        <v>38472</v>
      </c>
      <c r="Q521">
        <v>2.79</v>
      </c>
      <c r="S521" s="2">
        <v>37376</v>
      </c>
      <c r="T521">
        <v>5470.1</v>
      </c>
      <c r="V521" s="2">
        <v>30436</v>
      </c>
      <c r="W521">
        <v>89364</v>
      </c>
      <c r="Y521" s="2">
        <v>37376</v>
      </c>
      <c r="Z521">
        <v>1.2</v>
      </c>
      <c r="AB521" s="2">
        <v>30436</v>
      </c>
      <c r="AC521">
        <v>-1.1499999999999999</v>
      </c>
      <c r="AE521" s="2">
        <v>34089</v>
      </c>
      <c r="AF521">
        <v>5.2</v>
      </c>
      <c r="AH521" s="2">
        <v>34089</v>
      </c>
      <c r="AI521">
        <v>17.600000000000001</v>
      </c>
      <c r="AK521" s="2">
        <v>37376</v>
      </c>
      <c r="AL521">
        <v>1.355</v>
      </c>
      <c r="AN521" s="2">
        <v>34089</v>
      </c>
      <c r="AO521">
        <v>6</v>
      </c>
      <c r="AQ521" s="2">
        <v>32263</v>
      </c>
      <c r="AR521">
        <v>705.87</v>
      </c>
      <c r="AT521" s="2">
        <v>37376</v>
      </c>
      <c r="AU521">
        <v>20.87</v>
      </c>
      <c r="AW521" s="2">
        <v>36646</v>
      </c>
      <c r="AX521">
        <v>3.5</v>
      </c>
      <c r="AZ521" s="2">
        <v>30772</v>
      </c>
      <c r="BA521">
        <v>0</v>
      </c>
    </row>
    <row r="522" spans="1:53" x14ac:dyDescent="0.25">
      <c r="A522" s="2">
        <v>40329</v>
      </c>
      <c r="B522">
        <v>458</v>
      </c>
      <c r="D522" s="2">
        <v>33389</v>
      </c>
      <c r="E522">
        <v>40.200000000000003</v>
      </c>
      <c r="G522" s="2">
        <v>33389</v>
      </c>
      <c r="H522">
        <v>48.9</v>
      </c>
      <c r="J522" s="2">
        <v>37407</v>
      </c>
      <c r="K522">
        <v>1402</v>
      </c>
      <c r="M522" s="2">
        <v>38503</v>
      </c>
      <c r="N522">
        <v>3.9809999999999999</v>
      </c>
      <c r="P522" s="2">
        <v>38503</v>
      </c>
      <c r="Q522">
        <v>3</v>
      </c>
      <c r="S522" s="2">
        <v>37407</v>
      </c>
      <c r="T522">
        <v>5495.7</v>
      </c>
      <c r="V522" s="2">
        <v>30467</v>
      </c>
      <c r="W522">
        <v>89644</v>
      </c>
      <c r="Y522" s="2">
        <v>37407</v>
      </c>
      <c r="Z522">
        <v>1.5</v>
      </c>
      <c r="AB522" s="2">
        <v>30467</v>
      </c>
      <c r="AC522">
        <v>0.16</v>
      </c>
      <c r="AE522" s="2">
        <v>34120</v>
      </c>
      <c r="AF522">
        <v>5.9</v>
      </c>
      <c r="AH522" s="2">
        <v>34120</v>
      </c>
      <c r="AI522">
        <v>17.5</v>
      </c>
      <c r="AK522" s="2">
        <v>37407</v>
      </c>
      <c r="AL522">
        <v>1.3559999999999999</v>
      </c>
      <c r="AN522" s="2">
        <v>34120</v>
      </c>
      <c r="AO522">
        <v>6</v>
      </c>
      <c r="AQ522" s="2">
        <v>32294</v>
      </c>
      <c r="AR522">
        <v>710.05</v>
      </c>
      <c r="AT522" s="2">
        <v>37407</v>
      </c>
      <c r="AU522">
        <v>20.93</v>
      </c>
      <c r="AW522" s="2">
        <v>36677</v>
      </c>
      <c r="AX522">
        <v>3.3</v>
      </c>
      <c r="AZ522" s="2">
        <v>30802</v>
      </c>
      <c r="BA522">
        <v>0</v>
      </c>
    </row>
    <row r="523" spans="1:53" x14ac:dyDescent="0.25">
      <c r="A523" s="2">
        <v>40359</v>
      </c>
      <c r="B523">
        <v>464</v>
      </c>
      <c r="D523" s="2">
        <v>33419</v>
      </c>
      <c r="E523">
        <v>40.5</v>
      </c>
      <c r="G523" s="2">
        <v>33419</v>
      </c>
      <c r="H523">
        <v>58.4</v>
      </c>
      <c r="J523" s="2">
        <v>37437</v>
      </c>
      <c r="K523">
        <v>1368</v>
      </c>
      <c r="M523" s="2">
        <v>38533</v>
      </c>
      <c r="N523">
        <v>3.9130000000000003</v>
      </c>
      <c r="P523" s="2">
        <v>38533</v>
      </c>
      <c r="Q523">
        <v>3.04</v>
      </c>
      <c r="S523" s="2">
        <v>37437</v>
      </c>
      <c r="T523">
        <v>5519.9</v>
      </c>
      <c r="V523" s="2">
        <v>30497</v>
      </c>
      <c r="W523">
        <v>90021</v>
      </c>
      <c r="Y523" s="2">
        <v>37437</v>
      </c>
      <c r="Z523">
        <v>1.8</v>
      </c>
      <c r="AB523" s="2">
        <v>30497</v>
      </c>
      <c r="AC523">
        <v>1.07</v>
      </c>
      <c r="AE523" s="2">
        <v>34150</v>
      </c>
      <c r="AF523">
        <v>4.5999999999999996</v>
      </c>
      <c r="AH523" s="2">
        <v>34150</v>
      </c>
      <c r="AI523">
        <v>17.8</v>
      </c>
      <c r="AK523" s="2">
        <v>37437</v>
      </c>
      <c r="AL523">
        <v>1.3559999999999999</v>
      </c>
      <c r="AN523" s="2">
        <v>34150</v>
      </c>
      <c r="AO523">
        <v>6</v>
      </c>
      <c r="AQ523" s="2">
        <v>32324</v>
      </c>
      <c r="AR523">
        <v>713.19</v>
      </c>
      <c r="AT523" s="2">
        <v>37437</v>
      </c>
      <c r="AU523">
        <v>21</v>
      </c>
      <c r="AW523" s="2">
        <v>36707</v>
      </c>
      <c r="AX523">
        <v>3.9</v>
      </c>
      <c r="AZ523" s="2">
        <v>30833</v>
      </c>
      <c r="BA523">
        <v>0</v>
      </c>
    </row>
    <row r="524" spans="1:53" x14ac:dyDescent="0.25">
      <c r="A524" s="2">
        <v>40389</v>
      </c>
      <c r="B524">
        <v>476</v>
      </c>
      <c r="D524" s="2">
        <v>33450</v>
      </c>
      <c r="E524">
        <v>40.5</v>
      </c>
      <c r="G524" s="2">
        <v>33450</v>
      </c>
      <c r="H524">
        <v>55.6</v>
      </c>
      <c r="J524" s="2">
        <v>37468</v>
      </c>
      <c r="K524">
        <v>1323</v>
      </c>
      <c r="M524" s="2">
        <v>38562</v>
      </c>
      <c r="N524">
        <v>4.2759999999999998</v>
      </c>
      <c r="P524" s="2">
        <v>38564</v>
      </c>
      <c r="Q524">
        <v>3.26</v>
      </c>
      <c r="S524" s="2">
        <v>37468</v>
      </c>
      <c r="T524">
        <v>5562.3</v>
      </c>
      <c r="V524" s="2">
        <v>30528</v>
      </c>
      <c r="W524">
        <v>90437</v>
      </c>
      <c r="Y524" s="2">
        <v>37468</v>
      </c>
      <c r="Z524">
        <v>1.7</v>
      </c>
      <c r="AB524" s="2">
        <v>30528</v>
      </c>
      <c r="AC524">
        <v>2.93</v>
      </c>
      <c r="AE524" s="2">
        <v>34181</v>
      </c>
      <c r="AF524">
        <v>3.9</v>
      </c>
      <c r="AH524" s="2">
        <v>34181</v>
      </c>
      <c r="AI524">
        <v>17.7</v>
      </c>
      <c r="AK524" s="2">
        <v>37468</v>
      </c>
      <c r="AL524">
        <v>1.3639999999999999</v>
      </c>
      <c r="AN524" s="2">
        <v>34181</v>
      </c>
      <c r="AO524">
        <v>6</v>
      </c>
      <c r="AQ524" s="2">
        <v>32355</v>
      </c>
      <c r="AR524">
        <v>716.11</v>
      </c>
      <c r="AT524" s="2">
        <v>37468</v>
      </c>
      <c r="AU524">
        <v>21.17</v>
      </c>
      <c r="AW524" s="2">
        <v>36738</v>
      </c>
      <c r="AX524">
        <v>3.9</v>
      </c>
      <c r="AZ524" s="2">
        <v>30863</v>
      </c>
      <c r="BA524">
        <v>0</v>
      </c>
    </row>
    <row r="525" spans="1:53" x14ac:dyDescent="0.25">
      <c r="A525" s="2">
        <v>40421</v>
      </c>
      <c r="B525">
        <v>467</v>
      </c>
      <c r="D525" s="2">
        <v>33481</v>
      </c>
      <c r="E525">
        <v>40.6</v>
      </c>
      <c r="G525" s="2">
        <v>33481</v>
      </c>
      <c r="H525">
        <v>60.1</v>
      </c>
      <c r="J525" s="2">
        <v>37499</v>
      </c>
      <c r="K525">
        <v>1247</v>
      </c>
      <c r="M525" s="2">
        <v>38595</v>
      </c>
      <c r="N525">
        <v>4.0137</v>
      </c>
      <c r="P525" s="2">
        <v>38595</v>
      </c>
      <c r="Q525">
        <v>3.5</v>
      </c>
      <c r="S525" s="2">
        <v>37499</v>
      </c>
      <c r="T525">
        <v>5604.6</v>
      </c>
      <c r="V525" s="2">
        <v>30559</v>
      </c>
      <c r="W525">
        <v>90129</v>
      </c>
      <c r="Y525" s="2">
        <v>37499</v>
      </c>
      <c r="Z525">
        <v>1.9</v>
      </c>
      <c r="AB525" s="2">
        <v>30559</v>
      </c>
      <c r="AC525">
        <v>4.96</v>
      </c>
      <c r="AE525" s="2">
        <v>34212</v>
      </c>
      <c r="AF525">
        <v>4.7</v>
      </c>
      <c r="AH525" s="2">
        <v>34212</v>
      </c>
      <c r="AI525">
        <v>18</v>
      </c>
      <c r="AK525" s="2">
        <v>37499</v>
      </c>
      <c r="AL525">
        <v>1.351</v>
      </c>
      <c r="AN525" s="2">
        <v>34212</v>
      </c>
      <c r="AO525">
        <v>6</v>
      </c>
      <c r="AQ525" s="2">
        <v>32386</v>
      </c>
      <c r="AR525">
        <v>721.54</v>
      </c>
      <c r="AT525" s="2">
        <v>37499</v>
      </c>
      <c r="AU525">
        <v>21.23</v>
      </c>
      <c r="AW525" s="2">
        <v>36769</v>
      </c>
      <c r="AX525">
        <v>4</v>
      </c>
      <c r="AZ525" s="2">
        <v>30894</v>
      </c>
      <c r="BA525">
        <v>0</v>
      </c>
    </row>
    <row r="526" spans="1:53" x14ac:dyDescent="0.25">
      <c r="A526" s="2">
        <v>40451</v>
      </c>
      <c r="B526">
        <v>459</v>
      </c>
      <c r="D526" s="2">
        <v>33511</v>
      </c>
      <c r="E526">
        <v>40.6</v>
      </c>
      <c r="G526" s="2">
        <v>33511</v>
      </c>
      <c r="H526">
        <v>60.7</v>
      </c>
      <c r="J526" s="2">
        <v>37529</v>
      </c>
      <c r="K526">
        <v>1446</v>
      </c>
      <c r="M526" s="2">
        <v>38625</v>
      </c>
      <c r="N526">
        <v>4.3239999999999998</v>
      </c>
      <c r="P526" s="2">
        <v>38625</v>
      </c>
      <c r="Q526">
        <v>3.62</v>
      </c>
      <c r="S526" s="2">
        <v>37529</v>
      </c>
      <c r="T526">
        <v>5629.4</v>
      </c>
      <c r="V526" s="2">
        <v>30589</v>
      </c>
      <c r="W526">
        <v>91247</v>
      </c>
      <c r="Y526" s="2">
        <v>37529</v>
      </c>
      <c r="Z526">
        <v>2.2000000000000002</v>
      </c>
      <c r="AB526" s="2">
        <v>30589</v>
      </c>
      <c r="AC526">
        <v>6.85</v>
      </c>
      <c r="AE526" s="2">
        <v>34242</v>
      </c>
      <c r="AF526">
        <v>4.5</v>
      </c>
      <c r="AH526" s="2">
        <v>34242</v>
      </c>
      <c r="AI526">
        <v>18.100000000000001</v>
      </c>
      <c r="AK526" s="2">
        <v>37529</v>
      </c>
      <c r="AL526">
        <v>1.367</v>
      </c>
      <c r="AN526" s="2">
        <v>34242</v>
      </c>
      <c r="AO526">
        <v>6</v>
      </c>
      <c r="AQ526" s="2">
        <v>32416</v>
      </c>
      <c r="AR526">
        <v>722.95</v>
      </c>
      <c r="AT526" s="2">
        <v>37529</v>
      </c>
      <c r="AU526">
        <v>21.23</v>
      </c>
      <c r="AW526" s="2">
        <v>36799</v>
      </c>
      <c r="AX526">
        <v>4</v>
      </c>
      <c r="AZ526" s="2">
        <v>30925</v>
      </c>
      <c r="BA526">
        <v>0</v>
      </c>
    </row>
    <row r="527" spans="1:53" x14ac:dyDescent="0.25">
      <c r="A527" s="2">
        <v>40480</v>
      </c>
      <c r="B527">
        <v>453</v>
      </c>
      <c r="D527" s="2">
        <v>33542</v>
      </c>
      <c r="E527">
        <v>40.6</v>
      </c>
      <c r="G527" s="2">
        <v>33542</v>
      </c>
      <c r="H527">
        <v>58</v>
      </c>
      <c r="J527" s="2">
        <v>37560</v>
      </c>
      <c r="K527">
        <v>1352</v>
      </c>
      <c r="M527" s="2">
        <v>38656</v>
      </c>
      <c r="N527">
        <v>4.5506000000000002</v>
      </c>
      <c r="P527" s="2">
        <v>38656</v>
      </c>
      <c r="Q527">
        <v>3.7800000000000002</v>
      </c>
      <c r="S527" s="2">
        <v>37560</v>
      </c>
      <c r="T527">
        <v>5673.6</v>
      </c>
      <c r="V527" s="2">
        <v>30620</v>
      </c>
      <c r="W527">
        <v>91520</v>
      </c>
      <c r="Y527" s="2">
        <v>37560</v>
      </c>
      <c r="Z527">
        <v>2.2999999999999998</v>
      </c>
      <c r="AB527" s="2">
        <v>30620</v>
      </c>
      <c r="AC527">
        <v>8.73</v>
      </c>
      <c r="AE527" s="2">
        <v>34273</v>
      </c>
      <c r="AF527">
        <v>5.7</v>
      </c>
      <c r="AH527" s="2">
        <v>34273</v>
      </c>
      <c r="AI527">
        <v>18.100000000000001</v>
      </c>
      <c r="AK527" s="2">
        <v>37560</v>
      </c>
      <c r="AL527">
        <v>1.373</v>
      </c>
      <c r="AN527" s="2">
        <v>34273</v>
      </c>
      <c r="AO527">
        <v>6</v>
      </c>
      <c r="AQ527" s="2">
        <v>32447</v>
      </c>
      <c r="AR527">
        <v>726.11</v>
      </c>
      <c r="AT527" s="2">
        <v>37560</v>
      </c>
      <c r="AU527">
        <v>21.22</v>
      </c>
      <c r="AW527" s="2">
        <v>36830</v>
      </c>
      <c r="AX527">
        <v>4.4000000000000004</v>
      </c>
      <c r="AZ527" s="2">
        <v>30955</v>
      </c>
      <c r="BA527">
        <v>0</v>
      </c>
    </row>
    <row r="528" spans="1:53" x14ac:dyDescent="0.25">
      <c r="A528" s="2">
        <v>40512</v>
      </c>
      <c r="B528">
        <v>432</v>
      </c>
      <c r="D528" s="2">
        <v>33572</v>
      </c>
      <c r="E528">
        <v>40.700000000000003</v>
      </c>
      <c r="G528" s="2">
        <v>33572</v>
      </c>
      <c r="H528">
        <v>53.5</v>
      </c>
      <c r="J528" s="2">
        <v>37590</v>
      </c>
      <c r="K528">
        <v>1394</v>
      </c>
      <c r="M528" s="2">
        <v>38686</v>
      </c>
      <c r="N528">
        <v>4.484</v>
      </c>
      <c r="P528" s="2">
        <v>38686</v>
      </c>
      <c r="Q528">
        <v>4</v>
      </c>
      <c r="S528" s="2">
        <v>37590</v>
      </c>
      <c r="T528">
        <v>5723.2</v>
      </c>
      <c r="V528" s="2">
        <v>30650</v>
      </c>
      <c r="W528">
        <v>91875</v>
      </c>
      <c r="Y528" s="2">
        <v>37590</v>
      </c>
      <c r="Z528">
        <v>2.5</v>
      </c>
      <c r="AB528" s="2">
        <v>30650</v>
      </c>
      <c r="AC528">
        <v>9.5299999999999994</v>
      </c>
      <c r="AE528" s="2">
        <v>34303</v>
      </c>
      <c r="AF528">
        <v>5</v>
      </c>
      <c r="AH528" s="2">
        <v>34303</v>
      </c>
      <c r="AI528">
        <v>18.600000000000001</v>
      </c>
      <c r="AK528" s="2">
        <v>37590</v>
      </c>
      <c r="AL528">
        <v>1.3620000000000001</v>
      </c>
      <c r="AN528" s="2">
        <v>34303</v>
      </c>
      <c r="AO528">
        <v>6</v>
      </c>
      <c r="AQ528" s="2">
        <v>32477</v>
      </c>
      <c r="AR528">
        <v>729.66</v>
      </c>
      <c r="AT528" s="2">
        <v>37590</v>
      </c>
      <c r="AU528">
        <v>21.24</v>
      </c>
      <c r="AW528" s="2">
        <v>36860</v>
      </c>
      <c r="AX528">
        <v>4.3</v>
      </c>
      <c r="AZ528" s="2">
        <v>30986</v>
      </c>
      <c r="BA528">
        <v>0</v>
      </c>
    </row>
    <row r="529" spans="1:53" x14ac:dyDescent="0.25">
      <c r="A529" s="2">
        <v>40543</v>
      </c>
      <c r="B529">
        <v>413</v>
      </c>
      <c r="D529" s="2">
        <v>33603</v>
      </c>
      <c r="E529">
        <v>40.700000000000003</v>
      </c>
      <c r="G529" s="2">
        <v>33603</v>
      </c>
      <c r="H529">
        <v>49.5</v>
      </c>
      <c r="J529" s="2">
        <v>37621</v>
      </c>
      <c r="K529">
        <v>1439</v>
      </c>
      <c r="M529" s="2">
        <v>38716</v>
      </c>
      <c r="N529">
        <v>4.3910999999999998</v>
      </c>
      <c r="P529" s="2">
        <v>38717</v>
      </c>
      <c r="Q529">
        <v>4.16</v>
      </c>
      <c r="S529" s="2">
        <v>37621</v>
      </c>
      <c r="T529">
        <v>5744.2</v>
      </c>
      <c r="V529" s="2">
        <v>30681</v>
      </c>
      <c r="W529">
        <v>92230</v>
      </c>
      <c r="Y529" s="2">
        <v>37621</v>
      </c>
      <c r="Z529">
        <v>2.8</v>
      </c>
      <c r="AB529" s="2">
        <v>30681</v>
      </c>
      <c r="AC529">
        <v>10.91</v>
      </c>
      <c r="AE529" s="2">
        <v>34334</v>
      </c>
      <c r="AF529">
        <v>4.5</v>
      </c>
      <c r="AH529" s="2">
        <v>34334</v>
      </c>
      <c r="AI529">
        <v>18.3</v>
      </c>
      <c r="AK529" s="2">
        <v>37621</v>
      </c>
      <c r="AL529">
        <v>1.379</v>
      </c>
      <c r="AN529" s="2">
        <v>34334</v>
      </c>
      <c r="AO529">
        <v>6</v>
      </c>
      <c r="AQ529" s="2">
        <v>32508</v>
      </c>
      <c r="AR529">
        <v>731.92</v>
      </c>
      <c r="AT529" s="2">
        <v>37621</v>
      </c>
      <c r="AU529">
        <v>21.23</v>
      </c>
      <c r="AW529" s="2">
        <v>36891</v>
      </c>
      <c r="AX529">
        <v>4</v>
      </c>
      <c r="AZ529" s="2">
        <v>31016</v>
      </c>
      <c r="BA529">
        <v>0</v>
      </c>
    </row>
    <row r="530" spans="1:53" x14ac:dyDescent="0.25">
      <c r="A530" s="2">
        <v>40574</v>
      </c>
      <c r="B530">
        <v>420</v>
      </c>
      <c r="D530" s="2">
        <v>33634</v>
      </c>
      <c r="E530">
        <v>40.6</v>
      </c>
      <c r="G530" s="2">
        <v>33634</v>
      </c>
      <c r="H530">
        <v>49.6</v>
      </c>
      <c r="J530" s="2">
        <v>37652</v>
      </c>
      <c r="K530">
        <v>1537</v>
      </c>
      <c r="M530" s="2">
        <v>38748</v>
      </c>
      <c r="N530">
        <v>4.5152000000000001</v>
      </c>
      <c r="P530" s="2">
        <v>38748</v>
      </c>
      <c r="Q530">
        <v>4.29</v>
      </c>
      <c r="S530" s="2">
        <v>37652</v>
      </c>
      <c r="T530">
        <v>5776.9</v>
      </c>
      <c r="V530" s="2">
        <v>30712</v>
      </c>
      <c r="W530">
        <v>92673</v>
      </c>
      <c r="Y530" s="2">
        <v>37652</v>
      </c>
      <c r="Z530">
        <v>2.7</v>
      </c>
      <c r="AB530" s="2">
        <v>30712</v>
      </c>
      <c r="AC530">
        <v>10.97</v>
      </c>
      <c r="AE530" s="2">
        <v>34365</v>
      </c>
      <c r="AF530">
        <v>4.5999999999999996</v>
      </c>
      <c r="AH530" s="2">
        <v>34365</v>
      </c>
      <c r="AI530">
        <v>18.600000000000001</v>
      </c>
      <c r="AK530" s="2">
        <v>37652</v>
      </c>
      <c r="AL530">
        <v>1.373</v>
      </c>
      <c r="AN530" s="2">
        <v>34365</v>
      </c>
      <c r="AO530">
        <v>6</v>
      </c>
      <c r="AQ530" s="2">
        <v>32539</v>
      </c>
      <c r="AR530">
        <v>749.02</v>
      </c>
      <c r="AT530" s="2">
        <v>37652</v>
      </c>
      <c r="AU530">
        <v>21.33</v>
      </c>
      <c r="AW530" s="2">
        <v>36922</v>
      </c>
      <c r="AX530">
        <v>5.0999999999999996</v>
      </c>
      <c r="AZ530" s="2">
        <v>31047</v>
      </c>
      <c r="BA530">
        <v>0</v>
      </c>
    </row>
    <row r="531" spans="1:53" x14ac:dyDescent="0.25">
      <c r="A531" s="2">
        <v>40602</v>
      </c>
      <c r="B531">
        <v>385</v>
      </c>
      <c r="D531" s="2">
        <v>33663</v>
      </c>
      <c r="E531">
        <v>40.700000000000003</v>
      </c>
      <c r="G531" s="2">
        <v>33663</v>
      </c>
      <c r="H531">
        <v>58.3</v>
      </c>
      <c r="J531" s="2">
        <v>37680</v>
      </c>
      <c r="K531">
        <v>1301</v>
      </c>
      <c r="M531" s="2">
        <v>38776</v>
      </c>
      <c r="N531">
        <v>4.5510000000000002</v>
      </c>
      <c r="P531" s="2">
        <v>38776</v>
      </c>
      <c r="Q531">
        <v>4.49</v>
      </c>
      <c r="S531" s="2">
        <v>37680</v>
      </c>
      <c r="T531">
        <v>5812.9</v>
      </c>
      <c r="V531" s="2">
        <v>30741</v>
      </c>
      <c r="W531">
        <v>93157</v>
      </c>
      <c r="Y531" s="2">
        <v>37680</v>
      </c>
      <c r="Z531">
        <v>2.7</v>
      </c>
      <c r="AB531" s="2">
        <v>30741</v>
      </c>
      <c r="AC531">
        <v>12.19</v>
      </c>
      <c r="AE531" s="2">
        <v>34393</v>
      </c>
      <c r="AF531">
        <v>5.4</v>
      </c>
      <c r="AH531" s="2">
        <v>34393</v>
      </c>
      <c r="AI531">
        <v>19</v>
      </c>
      <c r="AK531" s="2">
        <v>37680</v>
      </c>
      <c r="AL531">
        <v>1.395</v>
      </c>
      <c r="AN531" s="2">
        <v>34393</v>
      </c>
      <c r="AO531">
        <v>6</v>
      </c>
      <c r="AQ531" s="2">
        <v>32567</v>
      </c>
      <c r="AR531">
        <v>752.89</v>
      </c>
      <c r="AT531" s="2">
        <v>37680</v>
      </c>
      <c r="AU531">
        <v>21.42</v>
      </c>
      <c r="AW531" s="2">
        <v>36950</v>
      </c>
      <c r="AX531">
        <v>5.0999999999999996</v>
      </c>
      <c r="AZ531" s="2">
        <v>31078</v>
      </c>
      <c r="BA531">
        <v>0</v>
      </c>
    </row>
    <row r="532" spans="1:53" x14ac:dyDescent="0.25">
      <c r="A532" s="2">
        <v>40633</v>
      </c>
      <c r="B532">
        <v>399</v>
      </c>
      <c r="D532" s="2">
        <v>33694</v>
      </c>
      <c r="E532">
        <v>40.700000000000003</v>
      </c>
      <c r="G532" s="2">
        <v>33694</v>
      </c>
      <c r="H532">
        <v>63.3</v>
      </c>
      <c r="J532" s="2">
        <v>37711</v>
      </c>
      <c r="K532">
        <v>1399</v>
      </c>
      <c r="M532" s="2">
        <v>38807</v>
      </c>
      <c r="N532">
        <v>4.8472</v>
      </c>
      <c r="P532" s="2">
        <v>38807</v>
      </c>
      <c r="Q532">
        <v>4.59</v>
      </c>
      <c r="S532" s="2">
        <v>37711</v>
      </c>
      <c r="T532">
        <v>5833.6</v>
      </c>
      <c r="V532" s="2">
        <v>30772</v>
      </c>
      <c r="W532">
        <v>93429</v>
      </c>
      <c r="Y532" s="2">
        <v>37711</v>
      </c>
      <c r="Z532">
        <v>3</v>
      </c>
      <c r="AB532" s="2">
        <v>30772</v>
      </c>
      <c r="AC532">
        <v>11.81</v>
      </c>
      <c r="AE532" s="2">
        <v>34424</v>
      </c>
      <c r="AF532">
        <v>7.3</v>
      </c>
      <c r="AH532" s="2">
        <v>34424</v>
      </c>
      <c r="AI532">
        <v>19</v>
      </c>
      <c r="AK532" s="2">
        <v>37711</v>
      </c>
      <c r="AL532">
        <v>1.383</v>
      </c>
      <c r="AN532" s="2">
        <v>34424</v>
      </c>
      <c r="AO532">
        <v>6.06</v>
      </c>
      <c r="AQ532" s="2">
        <v>32598</v>
      </c>
      <c r="AR532">
        <v>760.02</v>
      </c>
      <c r="AT532" s="2">
        <v>37711</v>
      </c>
      <c r="AU532">
        <v>21.42</v>
      </c>
      <c r="AW532" s="2">
        <v>36981</v>
      </c>
      <c r="AX532">
        <v>4.8</v>
      </c>
      <c r="AZ532" s="2">
        <v>31106</v>
      </c>
      <c r="BA532">
        <v>0</v>
      </c>
    </row>
    <row r="533" spans="1:53" x14ac:dyDescent="0.25">
      <c r="A533" s="2">
        <v>40662</v>
      </c>
      <c r="B533">
        <v>468</v>
      </c>
      <c r="D533" s="2">
        <v>33724</v>
      </c>
      <c r="E533">
        <v>40.9</v>
      </c>
      <c r="G533" s="2">
        <v>33724</v>
      </c>
      <c r="H533">
        <v>59.1</v>
      </c>
      <c r="J533" s="2">
        <v>37741</v>
      </c>
      <c r="K533">
        <v>1374</v>
      </c>
      <c r="M533" s="2">
        <v>38835</v>
      </c>
      <c r="N533">
        <v>5.0505000000000004</v>
      </c>
      <c r="P533" s="2">
        <v>38837</v>
      </c>
      <c r="Q533">
        <v>4.79</v>
      </c>
      <c r="S533" s="2">
        <v>37741</v>
      </c>
      <c r="T533">
        <v>5870.6</v>
      </c>
      <c r="V533" s="2">
        <v>30802</v>
      </c>
      <c r="W533">
        <v>93792</v>
      </c>
      <c r="Y533" s="2">
        <v>37741</v>
      </c>
      <c r="Z533">
        <v>2.7</v>
      </c>
      <c r="AB533" s="2">
        <v>30802</v>
      </c>
      <c r="AC533">
        <v>11.21</v>
      </c>
      <c r="AE533" s="2">
        <v>34454</v>
      </c>
      <c r="AF533">
        <v>6.4</v>
      </c>
      <c r="AH533" s="2">
        <v>34454</v>
      </c>
      <c r="AI533">
        <v>19</v>
      </c>
      <c r="AK533" s="2">
        <v>37741</v>
      </c>
      <c r="AL533">
        <v>1.387</v>
      </c>
      <c r="AN533" s="2">
        <v>34454</v>
      </c>
      <c r="AO533">
        <v>6.45</v>
      </c>
      <c r="AQ533" s="2">
        <v>32628</v>
      </c>
      <c r="AR533">
        <v>764.71</v>
      </c>
      <c r="AT533" s="2">
        <v>37741</v>
      </c>
      <c r="AU533">
        <v>21.51</v>
      </c>
      <c r="AW533" s="2">
        <v>37011</v>
      </c>
      <c r="AX533">
        <v>4.4000000000000004</v>
      </c>
      <c r="AZ533" s="2">
        <v>31137</v>
      </c>
      <c r="BA533">
        <v>0</v>
      </c>
    </row>
    <row r="534" spans="1:53" x14ac:dyDescent="0.25">
      <c r="A534" s="2">
        <v>40694</v>
      </c>
      <c r="B534">
        <v>418</v>
      </c>
      <c r="D534" s="2">
        <v>33755</v>
      </c>
      <c r="E534">
        <v>40.9</v>
      </c>
      <c r="G534" s="2">
        <v>33755</v>
      </c>
      <c r="H534">
        <v>60.9</v>
      </c>
      <c r="J534" s="2">
        <v>37772</v>
      </c>
      <c r="K534">
        <v>1391</v>
      </c>
      <c r="M534" s="2">
        <v>38868</v>
      </c>
      <c r="N534">
        <v>5.1185999999999998</v>
      </c>
      <c r="P534" s="2">
        <v>38868</v>
      </c>
      <c r="Q534">
        <v>4.9399999999999995</v>
      </c>
      <c r="S534" s="2">
        <v>37772</v>
      </c>
      <c r="T534">
        <v>5931.5</v>
      </c>
      <c r="V534" s="2">
        <v>30833</v>
      </c>
      <c r="W534">
        <v>94098</v>
      </c>
      <c r="Y534" s="2">
        <v>37772</v>
      </c>
      <c r="Z534">
        <v>3</v>
      </c>
      <c r="AB534" s="2">
        <v>30833</v>
      </c>
      <c r="AC534">
        <v>10.94</v>
      </c>
      <c r="AE534" s="2">
        <v>34485</v>
      </c>
      <c r="AF534">
        <v>5.6</v>
      </c>
      <c r="AH534" s="2">
        <v>34485</v>
      </c>
      <c r="AI534">
        <v>19.5</v>
      </c>
      <c r="AK534" s="2">
        <v>37772</v>
      </c>
      <c r="AL534">
        <v>1.3719999999999999</v>
      </c>
      <c r="AN534" s="2">
        <v>34485</v>
      </c>
      <c r="AO534">
        <v>6.99</v>
      </c>
      <c r="AQ534" s="2">
        <v>32659</v>
      </c>
      <c r="AR534">
        <v>769.28</v>
      </c>
      <c r="AT534" s="2">
        <v>37772</v>
      </c>
      <c r="AU534">
        <v>21.52</v>
      </c>
      <c r="AW534" s="2">
        <v>37042</v>
      </c>
      <c r="AX534">
        <v>4.7</v>
      </c>
      <c r="AZ534" s="2">
        <v>31167</v>
      </c>
      <c r="BA534">
        <v>0</v>
      </c>
    </row>
    <row r="535" spans="1:53" x14ac:dyDescent="0.25">
      <c r="A535" s="2">
        <v>40724</v>
      </c>
      <c r="B535">
        <v>421</v>
      </c>
      <c r="D535" s="2">
        <v>33785</v>
      </c>
      <c r="E535">
        <v>40.799999999999997</v>
      </c>
      <c r="G535" s="2">
        <v>33785</v>
      </c>
      <c r="H535">
        <v>59.8</v>
      </c>
      <c r="J535" s="2">
        <v>37802</v>
      </c>
      <c r="K535">
        <v>1513</v>
      </c>
      <c r="M535" s="2">
        <v>38898</v>
      </c>
      <c r="N535">
        <v>5.1364000000000001</v>
      </c>
      <c r="P535" s="2">
        <v>38898</v>
      </c>
      <c r="Q535">
        <v>4.99</v>
      </c>
      <c r="S535" s="2">
        <v>37802</v>
      </c>
      <c r="T535">
        <v>5968.2</v>
      </c>
      <c r="V535" s="2">
        <v>30863</v>
      </c>
      <c r="W535">
        <v>94479</v>
      </c>
      <c r="Y535" s="2">
        <v>37802</v>
      </c>
      <c r="Z535">
        <v>3.2</v>
      </c>
      <c r="AB535" s="2">
        <v>30863</v>
      </c>
      <c r="AC535">
        <v>10.68</v>
      </c>
      <c r="AE535" s="2">
        <v>34515</v>
      </c>
      <c r="AF535">
        <v>6.8</v>
      </c>
      <c r="AH535" s="2">
        <v>34515</v>
      </c>
      <c r="AI535">
        <v>18.8</v>
      </c>
      <c r="AK535" s="2">
        <v>37802</v>
      </c>
      <c r="AL535">
        <v>1.3580000000000001</v>
      </c>
      <c r="AN535" s="2">
        <v>34515</v>
      </c>
      <c r="AO535">
        <v>7.25</v>
      </c>
      <c r="AQ535" s="2">
        <v>32689</v>
      </c>
      <c r="AR535">
        <v>773.23</v>
      </c>
      <c r="AT535" s="2">
        <v>37802</v>
      </c>
      <c r="AU535">
        <v>21.48</v>
      </c>
      <c r="AW535" s="2">
        <v>37072</v>
      </c>
      <c r="AX535">
        <v>4.8</v>
      </c>
      <c r="AZ535" s="2">
        <v>31198</v>
      </c>
      <c r="BA535">
        <v>0</v>
      </c>
    </row>
    <row r="536" spans="1:53" x14ac:dyDescent="0.25">
      <c r="A536" s="2">
        <v>40753</v>
      </c>
      <c r="B536">
        <v>406</v>
      </c>
      <c r="D536" s="2">
        <v>33816</v>
      </c>
      <c r="E536">
        <v>40.799999999999997</v>
      </c>
      <c r="G536" s="2">
        <v>33816</v>
      </c>
      <c r="H536">
        <v>59.5</v>
      </c>
      <c r="J536" s="2">
        <v>37833</v>
      </c>
      <c r="K536">
        <v>1535</v>
      </c>
      <c r="M536" s="2">
        <v>38929</v>
      </c>
      <c r="N536">
        <v>4.9794</v>
      </c>
      <c r="P536" s="2">
        <v>38929</v>
      </c>
      <c r="Q536">
        <v>5.24</v>
      </c>
      <c r="S536" s="2">
        <v>37833</v>
      </c>
      <c r="T536">
        <v>6014.9</v>
      </c>
      <c r="V536" s="2">
        <v>30894</v>
      </c>
      <c r="W536">
        <v>94789</v>
      </c>
      <c r="Y536" s="2">
        <v>37833</v>
      </c>
      <c r="Z536">
        <v>3.7</v>
      </c>
      <c r="AB536" s="2">
        <v>30894</v>
      </c>
      <c r="AC536">
        <v>9.3699999999999992</v>
      </c>
      <c r="AE536" s="2">
        <v>34546</v>
      </c>
      <c r="AF536">
        <v>7.8</v>
      </c>
      <c r="AH536" s="2">
        <v>34546</v>
      </c>
      <c r="AI536">
        <v>19</v>
      </c>
      <c r="AK536" s="2">
        <v>37833</v>
      </c>
      <c r="AL536">
        <v>1.347</v>
      </c>
      <c r="AN536" s="2">
        <v>34546</v>
      </c>
      <c r="AO536">
        <v>7.25</v>
      </c>
      <c r="AQ536" s="2">
        <v>32720</v>
      </c>
      <c r="AR536">
        <v>776.26</v>
      </c>
      <c r="AT536" s="2">
        <v>37833</v>
      </c>
      <c r="AU536">
        <v>21.47</v>
      </c>
      <c r="AW536" s="2">
        <v>37103</v>
      </c>
      <c r="AX536">
        <v>3.2</v>
      </c>
      <c r="AZ536" s="2">
        <v>31228</v>
      </c>
      <c r="BA536">
        <v>0</v>
      </c>
    </row>
    <row r="537" spans="1:53" x14ac:dyDescent="0.25">
      <c r="A537" s="2">
        <v>40786</v>
      </c>
      <c r="B537">
        <v>409</v>
      </c>
      <c r="D537" s="2">
        <v>33847</v>
      </c>
      <c r="E537">
        <v>40.799999999999997</v>
      </c>
      <c r="G537" s="2">
        <v>33847</v>
      </c>
      <c r="H537">
        <v>58.8</v>
      </c>
      <c r="J537" s="2">
        <v>37864</v>
      </c>
      <c r="K537">
        <v>1484</v>
      </c>
      <c r="M537" s="2">
        <v>38960</v>
      </c>
      <c r="N537">
        <v>4.7257999999999996</v>
      </c>
      <c r="P537" s="2">
        <v>38960</v>
      </c>
      <c r="Q537">
        <v>5.25</v>
      </c>
      <c r="S537" s="2">
        <v>37864</v>
      </c>
      <c r="T537">
        <v>6072.7</v>
      </c>
      <c r="V537" s="2">
        <v>30925</v>
      </c>
      <c r="W537">
        <v>95032</v>
      </c>
      <c r="Y537" s="2">
        <v>37864</v>
      </c>
      <c r="Z537">
        <v>4.0999999999999996</v>
      </c>
      <c r="AB537" s="2">
        <v>30925</v>
      </c>
      <c r="AC537">
        <v>8.3000000000000007</v>
      </c>
      <c r="AE537" s="2">
        <v>34577</v>
      </c>
      <c r="AF537">
        <v>9.3000000000000007</v>
      </c>
      <c r="AH537" s="2">
        <v>34577</v>
      </c>
      <c r="AI537">
        <v>18.8</v>
      </c>
      <c r="AK537" s="2">
        <v>37864</v>
      </c>
      <c r="AL537">
        <v>1.3420000000000001</v>
      </c>
      <c r="AN537" s="2">
        <v>34577</v>
      </c>
      <c r="AO537">
        <v>7.51</v>
      </c>
      <c r="AQ537" s="2">
        <v>32751</v>
      </c>
      <c r="AR537">
        <v>778.88</v>
      </c>
      <c r="AT537" s="2">
        <v>37864</v>
      </c>
      <c r="AU537">
        <v>21.47</v>
      </c>
      <c r="AW537" s="2">
        <v>37134</v>
      </c>
      <c r="AX537">
        <v>3.2</v>
      </c>
      <c r="AZ537" s="2">
        <v>31259</v>
      </c>
      <c r="BA537">
        <v>0</v>
      </c>
    </row>
    <row r="538" spans="1:53" x14ac:dyDescent="0.25">
      <c r="A538" s="2">
        <v>40816</v>
      </c>
      <c r="B538">
        <v>405</v>
      </c>
      <c r="D538" s="2">
        <v>33877</v>
      </c>
      <c r="E538">
        <v>40.700000000000003</v>
      </c>
      <c r="G538" s="2">
        <v>33877</v>
      </c>
      <c r="H538">
        <v>51.1</v>
      </c>
      <c r="J538" s="2">
        <v>37894</v>
      </c>
      <c r="K538">
        <v>1555</v>
      </c>
      <c r="M538" s="2">
        <v>38989</v>
      </c>
      <c r="N538">
        <v>4.6276000000000002</v>
      </c>
      <c r="P538" s="2">
        <v>38990</v>
      </c>
      <c r="Q538">
        <v>5.25</v>
      </c>
      <c r="S538" s="2">
        <v>37894</v>
      </c>
      <c r="T538">
        <v>6044.8</v>
      </c>
      <c r="V538" s="2">
        <v>30955</v>
      </c>
      <c r="W538">
        <v>95344</v>
      </c>
      <c r="Y538" s="2">
        <v>37894</v>
      </c>
      <c r="Z538">
        <v>4.3</v>
      </c>
      <c r="AB538" s="2">
        <v>30955</v>
      </c>
      <c r="AC538">
        <v>6.5</v>
      </c>
      <c r="AE538" s="2">
        <v>34607</v>
      </c>
      <c r="AF538">
        <v>8.5</v>
      </c>
      <c r="AH538" s="2">
        <v>34607</v>
      </c>
      <c r="AI538">
        <v>18.7</v>
      </c>
      <c r="AK538" s="2">
        <v>37894</v>
      </c>
      <c r="AL538">
        <v>1.3420000000000001</v>
      </c>
      <c r="AN538" s="2">
        <v>34607</v>
      </c>
      <c r="AO538">
        <v>7.75</v>
      </c>
      <c r="AQ538" s="2">
        <v>32781</v>
      </c>
      <c r="AR538">
        <v>781.82</v>
      </c>
      <c r="AT538" s="2">
        <v>37894</v>
      </c>
      <c r="AU538">
        <v>21.47</v>
      </c>
      <c r="AW538" s="2">
        <v>37164</v>
      </c>
      <c r="AX538">
        <v>2.9</v>
      </c>
      <c r="AZ538" s="2">
        <v>31290</v>
      </c>
      <c r="BA538">
        <v>0</v>
      </c>
    </row>
    <row r="539" spans="1:53" x14ac:dyDescent="0.25">
      <c r="A539" s="2">
        <v>40847</v>
      </c>
      <c r="B539">
        <v>399</v>
      </c>
      <c r="D539" s="2">
        <v>33908</v>
      </c>
      <c r="E539">
        <v>40.799999999999997</v>
      </c>
      <c r="G539" s="2">
        <v>33908</v>
      </c>
      <c r="H539">
        <v>53.8</v>
      </c>
      <c r="J539" s="2">
        <v>37925</v>
      </c>
      <c r="K539">
        <v>1631</v>
      </c>
      <c r="M539" s="2">
        <v>39021</v>
      </c>
      <c r="N539">
        <v>4.5980999999999996</v>
      </c>
      <c r="P539" s="2">
        <v>39021</v>
      </c>
      <c r="Q539">
        <v>5.25</v>
      </c>
      <c r="S539" s="2">
        <v>37925</v>
      </c>
      <c r="T539">
        <v>6035.1</v>
      </c>
      <c r="V539" s="2">
        <v>30986</v>
      </c>
      <c r="W539">
        <v>95629</v>
      </c>
      <c r="Y539" s="2">
        <v>37925</v>
      </c>
      <c r="Z539">
        <v>4.3</v>
      </c>
      <c r="AB539" s="2">
        <v>30986</v>
      </c>
      <c r="AC539">
        <v>5.45</v>
      </c>
      <c r="AE539" s="2">
        <v>34638</v>
      </c>
      <c r="AF539">
        <v>8.8000000000000007</v>
      </c>
      <c r="AH539" s="2">
        <v>34638</v>
      </c>
      <c r="AI539">
        <v>19.3</v>
      </c>
      <c r="AK539" s="2">
        <v>37925</v>
      </c>
      <c r="AL539">
        <v>1.3420000000000001</v>
      </c>
      <c r="AN539" s="2">
        <v>34638</v>
      </c>
      <c r="AO539">
        <v>7.75</v>
      </c>
      <c r="AQ539" s="2">
        <v>32812</v>
      </c>
      <c r="AR539">
        <v>785.55</v>
      </c>
      <c r="AT539" s="2">
        <v>37925</v>
      </c>
      <c r="AU539">
        <v>21.48</v>
      </c>
      <c r="AW539" s="2">
        <v>37195</v>
      </c>
      <c r="AX539">
        <v>2.8</v>
      </c>
      <c r="AZ539" s="2">
        <v>31320</v>
      </c>
      <c r="BA539">
        <v>0</v>
      </c>
    </row>
    <row r="540" spans="1:53" x14ac:dyDescent="0.25">
      <c r="A540" s="2">
        <v>40877</v>
      </c>
      <c r="B540">
        <v>397</v>
      </c>
      <c r="D540" s="2">
        <v>33938</v>
      </c>
      <c r="E540">
        <v>40.9</v>
      </c>
      <c r="G540" s="2">
        <v>33938</v>
      </c>
      <c r="H540">
        <v>58.8</v>
      </c>
      <c r="J540" s="2">
        <v>37955</v>
      </c>
      <c r="K540">
        <v>1694</v>
      </c>
      <c r="M540" s="2">
        <v>39051</v>
      </c>
      <c r="N540">
        <v>4.4581</v>
      </c>
      <c r="P540" s="2">
        <v>39051</v>
      </c>
      <c r="Q540">
        <v>5.25</v>
      </c>
      <c r="S540" s="2">
        <v>37955</v>
      </c>
      <c r="T540">
        <v>6039.7</v>
      </c>
      <c r="V540" s="2">
        <v>31016</v>
      </c>
      <c r="W540">
        <v>95982</v>
      </c>
      <c r="Y540" s="2">
        <v>37955</v>
      </c>
      <c r="Z540">
        <v>4.7</v>
      </c>
      <c r="AB540" s="2">
        <v>31016</v>
      </c>
      <c r="AC540">
        <v>5.49</v>
      </c>
      <c r="AE540" s="2">
        <v>34668</v>
      </c>
      <c r="AF540">
        <v>9.4</v>
      </c>
      <c r="AH540" s="2">
        <v>34668</v>
      </c>
      <c r="AI540">
        <v>18</v>
      </c>
      <c r="AK540" s="2">
        <v>37955</v>
      </c>
      <c r="AL540">
        <v>1.339</v>
      </c>
      <c r="AN540" s="2">
        <v>34668</v>
      </c>
      <c r="AO540">
        <v>8.15</v>
      </c>
      <c r="AQ540" s="2">
        <v>32842</v>
      </c>
      <c r="AR540">
        <v>790.3</v>
      </c>
      <c r="AT540" s="2">
        <v>37955</v>
      </c>
      <c r="AU540">
        <v>21.33</v>
      </c>
      <c r="AW540" s="2">
        <v>37225</v>
      </c>
      <c r="AX540">
        <v>2.9</v>
      </c>
      <c r="AZ540" s="2">
        <v>31351</v>
      </c>
      <c r="BA540">
        <v>0</v>
      </c>
    </row>
    <row r="541" spans="1:53" x14ac:dyDescent="0.25">
      <c r="A541" s="2">
        <v>40907</v>
      </c>
      <c r="B541">
        <v>376</v>
      </c>
      <c r="D541" s="2">
        <v>33969</v>
      </c>
      <c r="E541">
        <v>40.9</v>
      </c>
      <c r="G541" s="2">
        <v>33969</v>
      </c>
      <c r="H541">
        <v>61</v>
      </c>
      <c r="J541" s="2">
        <v>37986</v>
      </c>
      <c r="K541">
        <v>1647</v>
      </c>
      <c r="M541" s="2">
        <v>39080</v>
      </c>
      <c r="N541">
        <v>4.7022000000000004</v>
      </c>
      <c r="P541" s="2">
        <v>39082</v>
      </c>
      <c r="Q541">
        <v>5.24</v>
      </c>
      <c r="S541" s="2">
        <v>37986</v>
      </c>
      <c r="T541">
        <v>6037.4</v>
      </c>
      <c r="V541" s="2">
        <v>31047</v>
      </c>
      <c r="W541">
        <v>96107</v>
      </c>
      <c r="Y541" s="2">
        <v>37986</v>
      </c>
      <c r="Z541">
        <v>4.5999999999999996</v>
      </c>
      <c r="AB541" s="2">
        <v>31047</v>
      </c>
      <c r="AC541">
        <v>5.0599999999999996</v>
      </c>
      <c r="AE541" s="2">
        <v>34699</v>
      </c>
      <c r="AF541">
        <v>11.3</v>
      </c>
      <c r="AH541" s="2">
        <v>34699</v>
      </c>
      <c r="AI541">
        <v>17.8</v>
      </c>
      <c r="AK541" s="2">
        <v>37986</v>
      </c>
      <c r="AL541">
        <v>1.3439999999999999</v>
      </c>
      <c r="AN541" s="2">
        <v>34699</v>
      </c>
      <c r="AO541">
        <v>8.5</v>
      </c>
      <c r="AQ541" s="2">
        <v>32873</v>
      </c>
      <c r="AR541">
        <v>794.61</v>
      </c>
      <c r="AT541" s="2">
        <v>37986</v>
      </c>
      <c r="AU541">
        <v>21.37</v>
      </c>
      <c r="AW541" s="2">
        <v>37256</v>
      </c>
      <c r="AX541">
        <v>2.6</v>
      </c>
      <c r="AZ541" s="2">
        <v>31381</v>
      </c>
      <c r="BA541">
        <v>0</v>
      </c>
    </row>
    <row r="542" spans="1:53" x14ac:dyDescent="0.25">
      <c r="A542" s="2">
        <v>40939</v>
      </c>
      <c r="B542">
        <v>372</v>
      </c>
      <c r="D542" s="2">
        <v>34000</v>
      </c>
      <c r="E542">
        <v>41.1</v>
      </c>
      <c r="G542" s="2">
        <v>34000</v>
      </c>
      <c r="H542">
        <v>63</v>
      </c>
      <c r="J542" s="2">
        <v>38017</v>
      </c>
      <c r="K542">
        <v>1560</v>
      </c>
      <c r="M542" s="2">
        <v>39113</v>
      </c>
      <c r="N542">
        <v>4.8079999999999998</v>
      </c>
      <c r="P542" s="2">
        <v>39113</v>
      </c>
      <c r="Q542">
        <v>5.25</v>
      </c>
      <c r="S542" s="2">
        <v>38017</v>
      </c>
      <c r="T542">
        <v>6045.7</v>
      </c>
      <c r="V542" s="2">
        <v>31078</v>
      </c>
      <c r="W542">
        <v>96372</v>
      </c>
      <c r="Y542" s="2">
        <v>38017</v>
      </c>
      <c r="Z542">
        <v>4.8</v>
      </c>
      <c r="AB542" s="2">
        <v>31078</v>
      </c>
      <c r="AC542">
        <v>2.84</v>
      </c>
      <c r="AE542" s="2">
        <v>34730</v>
      </c>
      <c r="AF542">
        <v>10.3</v>
      </c>
      <c r="AH542" s="2">
        <v>34730</v>
      </c>
      <c r="AI542">
        <v>17.100000000000001</v>
      </c>
      <c r="AK542" s="2">
        <v>38017</v>
      </c>
      <c r="AL542">
        <v>1.35</v>
      </c>
      <c r="AN542" s="2">
        <v>34730</v>
      </c>
      <c r="AO542">
        <v>8.5</v>
      </c>
      <c r="AQ542" s="2">
        <v>32904</v>
      </c>
      <c r="AR542">
        <v>797.71</v>
      </c>
      <c r="AT542" s="2">
        <v>38017</v>
      </c>
      <c r="AU542">
        <v>21.45</v>
      </c>
      <c r="AW542" s="2">
        <v>37287</v>
      </c>
      <c r="AX542">
        <v>3</v>
      </c>
      <c r="AZ542" s="2">
        <v>31412</v>
      </c>
      <c r="BA542">
        <v>0</v>
      </c>
    </row>
    <row r="543" spans="1:53" x14ac:dyDescent="0.25">
      <c r="A543" s="2">
        <v>40968</v>
      </c>
      <c r="B543">
        <v>365</v>
      </c>
      <c r="D543" s="2">
        <v>34028</v>
      </c>
      <c r="E543">
        <v>41.1</v>
      </c>
      <c r="G543" s="2">
        <v>34028</v>
      </c>
      <c r="H543">
        <v>59.7</v>
      </c>
      <c r="J543" s="2">
        <v>38046</v>
      </c>
      <c r="K543">
        <v>1481</v>
      </c>
      <c r="M543" s="2">
        <v>39141</v>
      </c>
      <c r="N543">
        <v>4.5656999999999996</v>
      </c>
      <c r="P543" s="2">
        <v>39141</v>
      </c>
      <c r="Q543">
        <v>5.26</v>
      </c>
      <c r="S543" s="2">
        <v>38046</v>
      </c>
      <c r="T543">
        <v>6084.6</v>
      </c>
      <c r="V543" s="2">
        <v>31106</v>
      </c>
      <c r="W543">
        <v>96503</v>
      </c>
      <c r="Y543" s="2">
        <v>38046</v>
      </c>
      <c r="Z543">
        <v>5</v>
      </c>
      <c r="AB543" s="2">
        <v>31106</v>
      </c>
      <c r="AC543">
        <v>2.74</v>
      </c>
      <c r="AE543" s="2">
        <v>34758</v>
      </c>
      <c r="AF543">
        <v>9.6999999999999993</v>
      </c>
      <c r="AH543" s="2">
        <v>34758</v>
      </c>
      <c r="AI543">
        <v>17</v>
      </c>
      <c r="AK543" s="2">
        <v>38046</v>
      </c>
      <c r="AL543">
        <v>1.3460000000000001</v>
      </c>
      <c r="AN543" s="2">
        <v>34758</v>
      </c>
      <c r="AO543">
        <v>9</v>
      </c>
      <c r="AQ543" s="2">
        <v>32932</v>
      </c>
      <c r="AR543">
        <v>798.77</v>
      </c>
      <c r="AT543" s="2">
        <v>38046</v>
      </c>
      <c r="AU543">
        <v>21.44</v>
      </c>
      <c r="AW543" s="2">
        <v>37315</v>
      </c>
      <c r="AX543">
        <v>3.1</v>
      </c>
      <c r="AZ543" s="2">
        <v>31443</v>
      </c>
      <c r="BA543">
        <v>0</v>
      </c>
    </row>
    <row r="544" spans="1:53" x14ac:dyDescent="0.25">
      <c r="A544" s="2">
        <v>40998</v>
      </c>
      <c r="B544">
        <v>358</v>
      </c>
      <c r="D544" s="2">
        <v>34059</v>
      </c>
      <c r="E544">
        <v>40.799999999999997</v>
      </c>
      <c r="G544" s="2">
        <v>34059</v>
      </c>
      <c r="H544">
        <v>58.1</v>
      </c>
      <c r="J544" s="2">
        <v>38077</v>
      </c>
      <c r="K544">
        <v>1632</v>
      </c>
      <c r="M544" s="2">
        <v>39171</v>
      </c>
      <c r="N544">
        <v>4.6443000000000003</v>
      </c>
      <c r="P544" s="2">
        <v>39172</v>
      </c>
      <c r="Q544">
        <v>5.26</v>
      </c>
      <c r="S544" s="2">
        <v>38077</v>
      </c>
      <c r="T544">
        <v>6120.6</v>
      </c>
      <c r="V544" s="2">
        <v>31137</v>
      </c>
      <c r="W544">
        <v>96842</v>
      </c>
      <c r="Y544" s="2">
        <v>38077</v>
      </c>
      <c r="Z544">
        <v>5.0999999999999996</v>
      </c>
      <c r="AB544" s="2">
        <v>31137</v>
      </c>
      <c r="AC544">
        <v>2.4</v>
      </c>
      <c r="AE544" s="2">
        <v>34789</v>
      </c>
      <c r="AF544">
        <v>7.7</v>
      </c>
      <c r="AH544" s="2">
        <v>34789</v>
      </c>
      <c r="AI544">
        <v>17.3</v>
      </c>
      <c r="AK544" s="2">
        <v>38077</v>
      </c>
      <c r="AL544">
        <v>1.32</v>
      </c>
      <c r="AN544" s="2">
        <v>34789</v>
      </c>
      <c r="AO544">
        <v>9</v>
      </c>
      <c r="AQ544" s="2">
        <v>32963</v>
      </c>
      <c r="AR544">
        <v>798.75</v>
      </c>
      <c r="AT544" s="2">
        <v>38077</v>
      </c>
      <c r="AU544">
        <v>21.47</v>
      </c>
      <c r="AW544" s="2">
        <v>37346</v>
      </c>
      <c r="AX544">
        <v>3.4</v>
      </c>
      <c r="AZ544" s="2">
        <v>31471</v>
      </c>
      <c r="BA544">
        <v>0</v>
      </c>
    </row>
    <row r="545" spans="1:53" x14ac:dyDescent="0.25">
      <c r="A545" s="2">
        <v>41029</v>
      </c>
      <c r="B545">
        <v>372</v>
      </c>
      <c r="D545" s="2">
        <v>34089</v>
      </c>
      <c r="E545">
        <v>41.4</v>
      </c>
      <c r="G545" s="2">
        <v>34089</v>
      </c>
      <c r="H545">
        <v>53</v>
      </c>
      <c r="J545" s="2">
        <v>38107</v>
      </c>
      <c r="K545">
        <v>1646</v>
      </c>
      <c r="M545" s="2">
        <v>39202</v>
      </c>
      <c r="N545">
        <v>4.6222000000000003</v>
      </c>
      <c r="P545" s="2">
        <v>39202</v>
      </c>
      <c r="Q545">
        <v>5.25</v>
      </c>
      <c r="S545" s="2">
        <v>38107</v>
      </c>
      <c r="T545">
        <v>6160.8</v>
      </c>
      <c r="V545" s="2">
        <v>31167</v>
      </c>
      <c r="W545">
        <v>97038</v>
      </c>
      <c r="Y545" s="2">
        <v>38107</v>
      </c>
      <c r="Z545">
        <v>5.5</v>
      </c>
      <c r="AB545" s="2">
        <v>31167</v>
      </c>
      <c r="AC545">
        <v>1.48</v>
      </c>
      <c r="AE545" s="2">
        <v>34819</v>
      </c>
      <c r="AF545">
        <v>8.9</v>
      </c>
      <c r="AH545" s="2">
        <v>34819</v>
      </c>
      <c r="AI545">
        <v>17.600000000000001</v>
      </c>
      <c r="AK545" s="2">
        <v>38107</v>
      </c>
      <c r="AL545">
        <v>1.337</v>
      </c>
      <c r="AN545" s="2">
        <v>34819</v>
      </c>
      <c r="AO545">
        <v>9</v>
      </c>
      <c r="AQ545" s="2">
        <v>32993</v>
      </c>
      <c r="AR545">
        <v>798.75</v>
      </c>
      <c r="AT545" s="2">
        <v>38107</v>
      </c>
      <c r="AU545">
        <v>21.38</v>
      </c>
      <c r="AW545" s="2">
        <v>37376</v>
      </c>
      <c r="AX545">
        <v>3.6</v>
      </c>
      <c r="AZ545" s="2">
        <v>31502</v>
      </c>
      <c r="BA545">
        <v>0</v>
      </c>
    </row>
    <row r="546" spans="1:53" x14ac:dyDescent="0.25">
      <c r="A546" s="2">
        <v>41060</v>
      </c>
      <c r="B546">
        <v>381</v>
      </c>
      <c r="D546" s="2">
        <v>34120</v>
      </c>
      <c r="E546">
        <v>41</v>
      </c>
      <c r="G546" s="2">
        <v>34120</v>
      </c>
      <c r="H546">
        <v>55.2</v>
      </c>
      <c r="J546" s="2">
        <v>38138</v>
      </c>
      <c r="K546">
        <v>1652</v>
      </c>
      <c r="M546" s="2">
        <v>39233</v>
      </c>
      <c r="N546">
        <v>4.8879000000000001</v>
      </c>
      <c r="P546" s="2">
        <v>39233</v>
      </c>
      <c r="Q546">
        <v>5.25</v>
      </c>
      <c r="S546" s="2">
        <v>38138</v>
      </c>
      <c r="T546">
        <v>6237.5</v>
      </c>
      <c r="V546" s="2">
        <v>31198</v>
      </c>
      <c r="W546">
        <v>97312</v>
      </c>
      <c r="Y546" s="2">
        <v>38138</v>
      </c>
      <c r="Z546">
        <v>5.8</v>
      </c>
      <c r="AB546" s="2">
        <v>31198</v>
      </c>
      <c r="AC546">
        <v>1.1499999999999999</v>
      </c>
      <c r="AE546" s="2">
        <v>34850</v>
      </c>
      <c r="AF546">
        <v>7.9</v>
      </c>
      <c r="AH546" s="2">
        <v>34850</v>
      </c>
      <c r="AI546">
        <v>17</v>
      </c>
      <c r="AK546" s="2">
        <v>38138</v>
      </c>
      <c r="AL546">
        <v>1.3380000000000001</v>
      </c>
      <c r="AN546" s="2">
        <v>34850</v>
      </c>
      <c r="AO546">
        <v>9</v>
      </c>
      <c r="AQ546" s="2">
        <v>33024</v>
      </c>
      <c r="AR546">
        <v>799.75</v>
      </c>
      <c r="AT546" s="2">
        <v>38138</v>
      </c>
      <c r="AU546">
        <v>21.27</v>
      </c>
      <c r="AW546" s="2">
        <v>37407</v>
      </c>
      <c r="AX546">
        <v>3.3</v>
      </c>
      <c r="AZ546" s="2">
        <v>31532</v>
      </c>
      <c r="BA546">
        <v>0</v>
      </c>
    </row>
    <row r="547" spans="1:53" x14ac:dyDescent="0.25">
      <c r="A547" s="2">
        <v>41089</v>
      </c>
      <c r="B547">
        <v>372</v>
      </c>
      <c r="D547" s="2">
        <v>34150</v>
      </c>
      <c r="E547">
        <v>40.9</v>
      </c>
      <c r="G547" s="2">
        <v>34150</v>
      </c>
      <c r="H547">
        <v>51.6</v>
      </c>
      <c r="J547" s="2">
        <v>38168</v>
      </c>
      <c r="K547">
        <v>1526</v>
      </c>
      <c r="M547" s="2">
        <v>39262</v>
      </c>
      <c r="N547">
        <v>5.0244</v>
      </c>
      <c r="P547" s="2">
        <v>39263</v>
      </c>
      <c r="Q547">
        <v>5.25</v>
      </c>
      <c r="S547" s="2">
        <v>38168</v>
      </c>
      <c r="T547">
        <v>6239.3</v>
      </c>
      <c r="V547" s="2">
        <v>31228</v>
      </c>
      <c r="W547">
        <v>97459</v>
      </c>
      <c r="Y547" s="2">
        <v>38168</v>
      </c>
      <c r="Z547">
        <v>5.8</v>
      </c>
      <c r="AB547" s="2">
        <v>31228</v>
      </c>
      <c r="AC547">
        <v>0.86</v>
      </c>
      <c r="AE547" s="2">
        <v>34880</v>
      </c>
      <c r="AF547">
        <v>8.1999999999999993</v>
      </c>
      <c r="AH547" s="2">
        <v>34880</v>
      </c>
      <c r="AI547">
        <v>15.9</v>
      </c>
      <c r="AK547" s="2">
        <v>38168</v>
      </c>
      <c r="AL547">
        <v>1.3460000000000001</v>
      </c>
      <c r="AN547" s="2">
        <v>34880</v>
      </c>
      <c r="AO547">
        <v>9</v>
      </c>
      <c r="AQ547" s="2">
        <v>33054</v>
      </c>
      <c r="AR547">
        <v>802.89</v>
      </c>
      <c r="AT547" s="2">
        <v>38168</v>
      </c>
      <c r="AU547">
        <v>21.26</v>
      </c>
      <c r="AW547" s="2">
        <v>37437</v>
      </c>
      <c r="AX547">
        <v>3.1</v>
      </c>
      <c r="AZ547" s="2">
        <v>31563</v>
      </c>
      <c r="BA547">
        <v>0</v>
      </c>
    </row>
    <row r="548" spans="1:53" x14ac:dyDescent="0.25">
      <c r="A548" s="2">
        <v>41121</v>
      </c>
      <c r="B548">
        <v>372</v>
      </c>
      <c r="D548" s="2">
        <v>34181</v>
      </c>
      <c r="E548">
        <v>41.1</v>
      </c>
      <c r="G548" s="2">
        <v>34181</v>
      </c>
      <c r="H548">
        <v>53.8</v>
      </c>
      <c r="J548" s="2">
        <v>38199</v>
      </c>
      <c r="K548">
        <v>1675</v>
      </c>
      <c r="M548" s="2">
        <v>39294</v>
      </c>
      <c r="N548">
        <v>4.7388000000000003</v>
      </c>
      <c r="P548" s="2">
        <v>39294</v>
      </c>
      <c r="Q548">
        <v>5.26</v>
      </c>
      <c r="S548" s="2">
        <v>38199</v>
      </c>
      <c r="T548">
        <v>6252.4</v>
      </c>
      <c r="V548" s="2">
        <v>31259</v>
      </c>
      <c r="W548">
        <v>97648</v>
      </c>
      <c r="Y548" s="2">
        <v>38199</v>
      </c>
      <c r="Z548">
        <v>5.8</v>
      </c>
      <c r="AB548" s="2">
        <v>31259</v>
      </c>
      <c r="AC548">
        <v>-0.13</v>
      </c>
      <c r="AE548" s="2">
        <v>34911</v>
      </c>
      <c r="AF548">
        <v>7.1</v>
      </c>
      <c r="AH548" s="2">
        <v>34911</v>
      </c>
      <c r="AI548">
        <v>16.5</v>
      </c>
      <c r="AK548" s="2">
        <v>38199</v>
      </c>
      <c r="AL548">
        <v>1.3519999999999999</v>
      </c>
      <c r="AN548" s="2">
        <v>34911</v>
      </c>
      <c r="AO548">
        <v>8.8000000000000007</v>
      </c>
      <c r="AQ548" s="2">
        <v>33085</v>
      </c>
      <c r="AR548">
        <v>806.89</v>
      </c>
      <c r="AT548" s="2">
        <v>38199</v>
      </c>
      <c r="AU548">
        <v>21.26</v>
      </c>
      <c r="AW548" s="2">
        <v>37468</v>
      </c>
      <c r="AX548">
        <v>3</v>
      </c>
      <c r="AZ548" s="2">
        <v>31593</v>
      </c>
      <c r="BA548">
        <v>0</v>
      </c>
    </row>
    <row r="549" spans="1:53" x14ac:dyDescent="0.25">
      <c r="A549" s="2">
        <v>41152</v>
      </c>
      <c r="B549">
        <v>371</v>
      </c>
      <c r="D549" s="2">
        <v>34212</v>
      </c>
      <c r="E549">
        <v>41.1</v>
      </c>
      <c r="G549" s="2">
        <v>34212</v>
      </c>
      <c r="H549">
        <v>55.3</v>
      </c>
      <c r="J549" s="2">
        <v>38230</v>
      </c>
      <c r="K549">
        <v>1691</v>
      </c>
      <c r="M549" s="2">
        <v>39325</v>
      </c>
      <c r="N549">
        <v>4.5292000000000003</v>
      </c>
      <c r="P549" s="2">
        <v>39325</v>
      </c>
      <c r="Q549">
        <v>5.0199999999999996</v>
      </c>
      <c r="S549" s="2">
        <v>38230</v>
      </c>
      <c r="T549">
        <v>6278.2</v>
      </c>
      <c r="V549" s="2">
        <v>31290</v>
      </c>
      <c r="W549">
        <v>97840</v>
      </c>
      <c r="Y549" s="2">
        <v>38230</v>
      </c>
      <c r="Z549">
        <v>5.8</v>
      </c>
      <c r="AB549" s="2">
        <v>31290</v>
      </c>
      <c r="AC549">
        <v>0.2</v>
      </c>
      <c r="AE549" s="2">
        <v>34942</v>
      </c>
      <c r="AF549">
        <v>6.2</v>
      </c>
      <c r="AH549" s="2">
        <v>34942</v>
      </c>
      <c r="AI549">
        <v>16.2</v>
      </c>
      <c r="AK549" s="2">
        <v>38230</v>
      </c>
      <c r="AL549">
        <v>1.3460000000000001</v>
      </c>
      <c r="AN549" s="2">
        <v>34942</v>
      </c>
      <c r="AO549">
        <v>8.75</v>
      </c>
      <c r="AQ549" s="2">
        <v>33116</v>
      </c>
      <c r="AR549">
        <v>808.76</v>
      </c>
      <c r="AT549" s="2">
        <v>38230</v>
      </c>
      <c r="AU549">
        <v>21.23</v>
      </c>
      <c r="AW549" s="2">
        <v>37499</v>
      </c>
      <c r="AX549">
        <v>3</v>
      </c>
      <c r="AZ549" s="2">
        <v>31624</v>
      </c>
      <c r="BA549">
        <v>0</v>
      </c>
    </row>
    <row r="550" spans="1:53" x14ac:dyDescent="0.25">
      <c r="A550" s="2">
        <v>41180</v>
      </c>
      <c r="B550">
        <v>376</v>
      </c>
      <c r="D550" s="2">
        <v>34242</v>
      </c>
      <c r="E550">
        <v>41.3</v>
      </c>
      <c r="G550" s="2">
        <v>34242</v>
      </c>
      <c r="H550">
        <v>52.6</v>
      </c>
      <c r="J550" s="2">
        <v>38260</v>
      </c>
      <c r="K550">
        <v>1555</v>
      </c>
      <c r="M550" s="2">
        <v>39353</v>
      </c>
      <c r="N550">
        <v>4.5865</v>
      </c>
      <c r="P550" s="2">
        <v>39355</v>
      </c>
      <c r="Q550">
        <v>4.9399999999999995</v>
      </c>
      <c r="S550" s="2">
        <v>38260</v>
      </c>
      <c r="T550">
        <v>6313.1</v>
      </c>
      <c r="V550" s="2">
        <v>31320</v>
      </c>
      <c r="W550">
        <v>98045</v>
      </c>
      <c r="Y550" s="2">
        <v>38260</v>
      </c>
      <c r="Z550">
        <v>5.7</v>
      </c>
      <c r="AB550" s="2">
        <v>31320</v>
      </c>
      <c r="AC550">
        <v>0.81</v>
      </c>
      <c r="AE550" s="2">
        <v>34972</v>
      </c>
      <c r="AF550">
        <v>7.2</v>
      </c>
      <c r="AH550" s="2">
        <v>34972</v>
      </c>
      <c r="AI550">
        <v>16.2</v>
      </c>
      <c r="AK550" s="2">
        <v>38260</v>
      </c>
      <c r="AL550">
        <v>1.3380000000000001</v>
      </c>
      <c r="AN550" s="2">
        <v>34972</v>
      </c>
      <c r="AO550">
        <v>8.75</v>
      </c>
      <c r="AQ550" s="2">
        <v>33146</v>
      </c>
      <c r="AR550">
        <v>810.44</v>
      </c>
      <c r="AT550" s="2">
        <v>38260</v>
      </c>
      <c r="AU550">
        <v>21.32</v>
      </c>
      <c r="AW550" s="2">
        <v>37529</v>
      </c>
      <c r="AX550">
        <v>3.1</v>
      </c>
      <c r="AZ550" s="2">
        <v>31655</v>
      </c>
      <c r="BA550">
        <v>0</v>
      </c>
    </row>
    <row r="551" spans="1:53" x14ac:dyDescent="0.25">
      <c r="A551" s="2">
        <v>41213</v>
      </c>
      <c r="B551">
        <v>364</v>
      </c>
      <c r="D551" s="2">
        <v>34273</v>
      </c>
      <c r="E551">
        <v>41.3</v>
      </c>
      <c r="G551" s="2">
        <v>34273</v>
      </c>
      <c r="H551">
        <v>58.9</v>
      </c>
      <c r="J551" s="2">
        <v>38291</v>
      </c>
      <c r="K551">
        <v>1660</v>
      </c>
      <c r="M551" s="2">
        <v>39386</v>
      </c>
      <c r="N551">
        <v>4.4707999999999997</v>
      </c>
      <c r="P551" s="2">
        <v>39386</v>
      </c>
      <c r="Q551">
        <v>4.76</v>
      </c>
      <c r="S551" s="2">
        <v>38291</v>
      </c>
      <c r="T551">
        <v>6341.2</v>
      </c>
      <c r="V551" s="2">
        <v>31351</v>
      </c>
      <c r="W551">
        <v>98233</v>
      </c>
      <c r="Y551" s="2">
        <v>38291</v>
      </c>
      <c r="Z551">
        <v>5.9</v>
      </c>
      <c r="AB551" s="2">
        <v>31351</v>
      </c>
      <c r="AC551">
        <v>0.56000000000000005</v>
      </c>
      <c r="AE551" s="2">
        <v>35003</v>
      </c>
      <c r="AF551">
        <v>5.4</v>
      </c>
      <c r="AH551" s="2">
        <v>35003</v>
      </c>
      <c r="AI551">
        <v>16</v>
      </c>
      <c r="AK551" s="2">
        <v>38291</v>
      </c>
      <c r="AL551">
        <v>1.3420000000000001</v>
      </c>
      <c r="AN551" s="2">
        <v>35003</v>
      </c>
      <c r="AO551">
        <v>8.75</v>
      </c>
      <c r="AQ551" s="2">
        <v>33177</v>
      </c>
      <c r="AR551">
        <v>812.66</v>
      </c>
      <c r="AT551" s="2">
        <v>38291</v>
      </c>
      <c r="AU551">
        <v>21.37</v>
      </c>
      <c r="AW551" s="2">
        <v>37560</v>
      </c>
      <c r="AX551">
        <v>3.1</v>
      </c>
      <c r="AZ551" s="2">
        <v>31685</v>
      </c>
      <c r="BA551">
        <v>0</v>
      </c>
    </row>
    <row r="552" spans="1:53" x14ac:dyDescent="0.25">
      <c r="A552" s="2">
        <v>41243</v>
      </c>
      <c r="B552">
        <v>375</v>
      </c>
      <c r="D552" s="2">
        <v>34303</v>
      </c>
      <c r="E552">
        <v>41.3</v>
      </c>
      <c r="G552" s="2">
        <v>34303</v>
      </c>
      <c r="H552">
        <v>60.4</v>
      </c>
      <c r="J552" s="2">
        <v>38321</v>
      </c>
      <c r="K552">
        <v>1458</v>
      </c>
      <c r="M552" s="2">
        <v>39416</v>
      </c>
      <c r="N552">
        <v>3.9379</v>
      </c>
      <c r="P552" s="2">
        <v>39416</v>
      </c>
      <c r="Q552">
        <v>4.49</v>
      </c>
      <c r="S552" s="2">
        <v>38321</v>
      </c>
      <c r="T552">
        <v>6368.4</v>
      </c>
      <c r="V552" s="2">
        <v>31381</v>
      </c>
      <c r="W552">
        <v>98443</v>
      </c>
      <c r="Y552" s="2">
        <v>38321</v>
      </c>
      <c r="Z552">
        <v>5.3</v>
      </c>
      <c r="AB552" s="2">
        <v>31381</v>
      </c>
      <c r="AC552">
        <v>0.51</v>
      </c>
      <c r="AE552" s="2">
        <v>35033</v>
      </c>
      <c r="AF552">
        <v>5.3</v>
      </c>
      <c r="AH552" s="2">
        <v>35033</v>
      </c>
      <c r="AI552">
        <v>16.399999999999999</v>
      </c>
      <c r="AK552" s="2">
        <v>38321</v>
      </c>
      <c r="AL552">
        <v>1.347</v>
      </c>
      <c r="AN552" s="2">
        <v>35033</v>
      </c>
      <c r="AO552">
        <v>8.75</v>
      </c>
      <c r="AQ552" s="2">
        <v>33207</v>
      </c>
      <c r="AR552">
        <v>813.66</v>
      </c>
      <c r="AT552" s="2">
        <v>38321</v>
      </c>
      <c r="AU552">
        <v>21.41</v>
      </c>
      <c r="AW552" s="2">
        <v>37590</v>
      </c>
      <c r="AX552">
        <v>3.3</v>
      </c>
      <c r="AZ552" s="2">
        <v>31716</v>
      </c>
      <c r="BA552">
        <v>0</v>
      </c>
    </row>
    <row r="553" spans="1:53" x14ac:dyDescent="0.25">
      <c r="A553" s="2">
        <v>41274</v>
      </c>
      <c r="B553">
        <v>362</v>
      </c>
      <c r="D553" s="2">
        <v>34334</v>
      </c>
      <c r="E553">
        <v>41.4</v>
      </c>
      <c r="G553" s="2">
        <v>34334</v>
      </c>
      <c r="H553">
        <v>62.4</v>
      </c>
      <c r="J553" s="2">
        <v>38352</v>
      </c>
      <c r="K553">
        <v>1714</v>
      </c>
      <c r="M553" s="2">
        <v>39447</v>
      </c>
      <c r="N553">
        <v>4.0232000000000001</v>
      </c>
      <c r="P553" s="2">
        <v>39447</v>
      </c>
      <c r="Q553">
        <v>4.24</v>
      </c>
      <c r="S553" s="2">
        <v>38352</v>
      </c>
      <c r="T553">
        <v>6387.4</v>
      </c>
      <c r="V553" s="2">
        <v>31412</v>
      </c>
      <c r="W553">
        <v>98609</v>
      </c>
      <c r="Y553" s="2">
        <v>38352</v>
      </c>
      <c r="Z553">
        <v>8.6</v>
      </c>
      <c r="AB553" s="2">
        <v>31412</v>
      </c>
      <c r="AC553">
        <v>1.45</v>
      </c>
      <c r="AE553" s="2">
        <v>35064</v>
      </c>
      <c r="AF553">
        <v>5.6</v>
      </c>
      <c r="AH553" s="2">
        <v>35064</v>
      </c>
      <c r="AI553">
        <v>16.3</v>
      </c>
      <c r="AK553" s="2">
        <v>38352</v>
      </c>
      <c r="AL553">
        <v>1.327</v>
      </c>
      <c r="AN553" s="2">
        <v>35064</v>
      </c>
      <c r="AO553">
        <v>8.65</v>
      </c>
      <c r="AQ553" s="2">
        <v>33238</v>
      </c>
      <c r="AR553">
        <v>808.23</v>
      </c>
      <c r="AT553" s="2">
        <v>38352</v>
      </c>
      <c r="AU553">
        <v>20.77</v>
      </c>
      <c r="AW553" s="2">
        <v>37621</v>
      </c>
      <c r="AX553">
        <v>3.6</v>
      </c>
      <c r="AZ553" s="2">
        <v>31746</v>
      </c>
      <c r="BA553">
        <v>0</v>
      </c>
    </row>
    <row r="554" spans="1:53" x14ac:dyDescent="0.25">
      <c r="A554" s="2">
        <v>41305</v>
      </c>
      <c r="B554">
        <v>366</v>
      </c>
      <c r="D554" s="2">
        <v>34365</v>
      </c>
      <c r="E554">
        <v>41.4</v>
      </c>
      <c r="G554" s="2">
        <v>34365</v>
      </c>
      <c r="H554">
        <v>63.5</v>
      </c>
      <c r="J554" s="2">
        <v>38383</v>
      </c>
      <c r="K554">
        <v>1739</v>
      </c>
      <c r="M554" s="2">
        <v>39478</v>
      </c>
      <c r="N554">
        <v>3.5930999999999997</v>
      </c>
      <c r="P554" s="2">
        <v>39478</v>
      </c>
      <c r="Q554">
        <v>3.94</v>
      </c>
      <c r="S554" s="2">
        <v>38383</v>
      </c>
      <c r="T554">
        <v>6393.8</v>
      </c>
      <c r="V554" s="2">
        <v>31443</v>
      </c>
      <c r="W554">
        <v>98732</v>
      </c>
      <c r="Y554" s="2">
        <v>38383</v>
      </c>
      <c r="Z554">
        <v>5.7</v>
      </c>
      <c r="AB554" s="2">
        <v>31443</v>
      </c>
      <c r="AC554">
        <v>2.08</v>
      </c>
      <c r="AE554" s="2">
        <v>35095</v>
      </c>
      <c r="AF554">
        <v>2.4</v>
      </c>
      <c r="AH554" s="2">
        <v>35095</v>
      </c>
      <c r="AI554">
        <v>16.100000000000001</v>
      </c>
      <c r="AK554" s="2">
        <v>38383</v>
      </c>
      <c r="AL554">
        <v>1.3340000000000001</v>
      </c>
      <c r="AN554" s="2">
        <v>35095</v>
      </c>
      <c r="AO554">
        <v>8.5</v>
      </c>
      <c r="AQ554" s="2">
        <v>33269</v>
      </c>
      <c r="AR554">
        <v>806.6</v>
      </c>
      <c r="AT554" s="2">
        <v>38383</v>
      </c>
      <c r="AU554">
        <v>21.34</v>
      </c>
      <c r="AW554" s="2">
        <v>37652</v>
      </c>
      <c r="AX554">
        <v>3.7</v>
      </c>
      <c r="AZ554" s="2">
        <v>31777</v>
      </c>
      <c r="BA554">
        <v>0</v>
      </c>
    </row>
    <row r="555" spans="1:53" x14ac:dyDescent="0.25">
      <c r="A555" s="2">
        <v>41333</v>
      </c>
      <c r="B555">
        <v>342</v>
      </c>
      <c r="D555" s="2">
        <v>34393</v>
      </c>
      <c r="E555">
        <v>40.9</v>
      </c>
      <c r="G555" s="2">
        <v>34393</v>
      </c>
      <c r="H555">
        <v>62.2</v>
      </c>
      <c r="J555" s="2">
        <v>38411</v>
      </c>
      <c r="K555">
        <v>1792</v>
      </c>
      <c r="M555" s="2">
        <v>39507</v>
      </c>
      <c r="N555">
        <v>3.5091999999999999</v>
      </c>
      <c r="P555" s="2">
        <v>39507</v>
      </c>
      <c r="Q555">
        <v>2.98</v>
      </c>
      <c r="S555" s="2">
        <v>38411</v>
      </c>
      <c r="T555">
        <v>6401.9</v>
      </c>
      <c r="V555" s="2">
        <v>31471</v>
      </c>
      <c r="W555">
        <v>98847</v>
      </c>
      <c r="Y555" s="2">
        <v>38411</v>
      </c>
      <c r="Z555">
        <v>5.7</v>
      </c>
      <c r="AB555" s="2">
        <v>31471</v>
      </c>
      <c r="AC555">
        <v>1.03</v>
      </c>
      <c r="AE555" s="2">
        <v>35124</v>
      </c>
      <c r="AF555">
        <v>2.2000000000000002</v>
      </c>
      <c r="AH555" s="2">
        <v>35124</v>
      </c>
      <c r="AI555">
        <v>16.399999999999999</v>
      </c>
      <c r="AK555" s="2">
        <v>38411</v>
      </c>
      <c r="AL555">
        <v>1.3420000000000001</v>
      </c>
      <c r="AN555" s="2">
        <v>35124</v>
      </c>
      <c r="AO555">
        <v>8.25</v>
      </c>
      <c r="AQ555" s="2">
        <v>33297</v>
      </c>
      <c r="AR555">
        <v>807.03</v>
      </c>
      <c r="AT555" s="2">
        <v>38411</v>
      </c>
      <c r="AU555">
        <v>21.41</v>
      </c>
      <c r="AW555" s="2">
        <v>37680</v>
      </c>
      <c r="AX555">
        <v>3.4</v>
      </c>
      <c r="AZ555" s="2">
        <v>31808</v>
      </c>
      <c r="BA555">
        <v>0</v>
      </c>
    </row>
    <row r="556" spans="1:53" x14ac:dyDescent="0.25">
      <c r="A556" s="2">
        <v>41362</v>
      </c>
      <c r="B556">
        <v>375</v>
      </c>
      <c r="D556" s="2">
        <v>34424</v>
      </c>
      <c r="E556">
        <v>41.7</v>
      </c>
      <c r="G556" s="2">
        <v>34424</v>
      </c>
      <c r="H556">
        <v>62.8</v>
      </c>
      <c r="J556" s="2">
        <v>38442</v>
      </c>
      <c r="K556">
        <v>1583</v>
      </c>
      <c r="M556" s="2">
        <v>39538</v>
      </c>
      <c r="N556">
        <v>3.4096000000000002</v>
      </c>
      <c r="P556" s="2">
        <v>39538</v>
      </c>
      <c r="Q556">
        <v>2.61</v>
      </c>
      <c r="S556" s="2">
        <v>38442</v>
      </c>
      <c r="T556">
        <v>6410.4</v>
      </c>
      <c r="V556" s="2">
        <v>31502</v>
      </c>
      <c r="W556">
        <v>98934</v>
      </c>
      <c r="Y556" s="2">
        <v>38442</v>
      </c>
      <c r="Z556">
        <v>5.8</v>
      </c>
      <c r="AB556" s="2">
        <v>31502</v>
      </c>
      <c r="AC556">
        <v>0.18</v>
      </c>
      <c r="AE556" s="2">
        <v>35155</v>
      </c>
      <c r="AF556">
        <v>5.5</v>
      </c>
      <c r="AH556" s="2">
        <v>35155</v>
      </c>
      <c r="AI556">
        <v>17.3</v>
      </c>
      <c r="AK556" s="2">
        <v>38442</v>
      </c>
      <c r="AL556">
        <v>1.3540000000000001</v>
      </c>
      <c r="AN556" s="2">
        <v>35155</v>
      </c>
      <c r="AO556">
        <v>8.25</v>
      </c>
      <c r="AQ556" s="2">
        <v>33328</v>
      </c>
      <c r="AR556">
        <v>808.35</v>
      </c>
      <c r="AT556" s="2">
        <v>38442</v>
      </c>
      <c r="AU556">
        <v>21.36</v>
      </c>
      <c r="AW556" s="2">
        <v>37711</v>
      </c>
      <c r="AX556">
        <v>3.7</v>
      </c>
      <c r="AZ556" s="2">
        <v>31836</v>
      </c>
      <c r="BA556">
        <v>0</v>
      </c>
    </row>
    <row r="557" spans="1:53" x14ac:dyDescent="0.25">
      <c r="A557" s="2">
        <v>41394</v>
      </c>
      <c r="B557">
        <v>331</v>
      </c>
      <c r="D557" s="2">
        <v>34454</v>
      </c>
      <c r="E557">
        <v>41.8</v>
      </c>
      <c r="G557" s="2">
        <v>34454</v>
      </c>
      <c r="H557">
        <v>62.7</v>
      </c>
      <c r="J557" s="2">
        <v>38472</v>
      </c>
      <c r="K557">
        <v>1658</v>
      </c>
      <c r="M557" s="2">
        <v>39568</v>
      </c>
      <c r="N557">
        <v>3.7279</v>
      </c>
      <c r="P557" s="2">
        <v>39568</v>
      </c>
      <c r="Q557">
        <v>2.2800000000000002</v>
      </c>
      <c r="S557" s="2">
        <v>38472</v>
      </c>
      <c r="T557">
        <v>6424.8</v>
      </c>
      <c r="V557" s="2">
        <v>31532</v>
      </c>
      <c r="W557">
        <v>99121</v>
      </c>
      <c r="Y557" s="2">
        <v>38472</v>
      </c>
      <c r="Z557">
        <v>5.8</v>
      </c>
      <c r="AB557" s="2">
        <v>31532</v>
      </c>
      <c r="AC557">
        <v>0.55000000000000004</v>
      </c>
      <c r="AE557" s="2">
        <v>35185</v>
      </c>
      <c r="AF557">
        <v>4.3</v>
      </c>
      <c r="AH557" s="2">
        <v>35185</v>
      </c>
      <c r="AI557">
        <v>17.600000000000001</v>
      </c>
      <c r="AK557" s="2">
        <v>38472</v>
      </c>
      <c r="AL557">
        <v>1.335</v>
      </c>
      <c r="AN557" s="2">
        <v>35185</v>
      </c>
      <c r="AO557">
        <v>8.25</v>
      </c>
      <c r="AQ557" s="2">
        <v>33358</v>
      </c>
      <c r="AR557">
        <v>807.82</v>
      </c>
      <c r="AT557" s="2">
        <v>38472</v>
      </c>
      <c r="AU557">
        <v>21.35</v>
      </c>
      <c r="AW557" s="2">
        <v>37741</v>
      </c>
      <c r="AX557">
        <v>3.2</v>
      </c>
      <c r="AZ557" s="2">
        <v>31867</v>
      </c>
      <c r="BA557">
        <v>0</v>
      </c>
    </row>
    <row r="558" spans="1:53" x14ac:dyDescent="0.25">
      <c r="A558" s="2">
        <v>41425</v>
      </c>
      <c r="B558">
        <v>346</v>
      </c>
      <c r="D558" s="2">
        <v>34485</v>
      </c>
      <c r="E558">
        <v>41.8</v>
      </c>
      <c r="G558" s="2">
        <v>34485</v>
      </c>
      <c r="H558">
        <v>61.6</v>
      </c>
      <c r="J558" s="2">
        <v>38503</v>
      </c>
      <c r="K558">
        <v>1714</v>
      </c>
      <c r="M558" s="2">
        <v>39598</v>
      </c>
      <c r="N558">
        <v>4.0594999999999999</v>
      </c>
      <c r="P558" s="2">
        <v>39599</v>
      </c>
      <c r="Q558">
        <v>1.99</v>
      </c>
      <c r="S558" s="2">
        <v>38503</v>
      </c>
      <c r="T558">
        <v>6441.2</v>
      </c>
      <c r="V558" s="2">
        <v>31563</v>
      </c>
      <c r="W558">
        <v>99248</v>
      </c>
      <c r="Y558" s="2">
        <v>38503</v>
      </c>
      <c r="Z558">
        <v>5.4</v>
      </c>
      <c r="AB558" s="2">
        <v>31563</v>
      </c>
      <c r="AC558">
        <v>0.59</v>
      </c>
      <c r="AE558" s="2">
        <v>35216</v>
      </c>
      <c r="AF558">
        <v>5.6</v>
      </c>
      <c r="AH558" s="2">
        <v>35216</v>
      </c>
      <c r="AI558">
        <v>17</v>
      </c>
      <c r="AK558" s="2">
        <v>38503</v>
      </c>
      <c r="AL558">
        <v>1.337</v>
      </c>
      <c r="AN558" s="2">
        <v>35216</v>
      </c>
      <c r="AO558">
        <v>8.25</v>
      </c>
      <c r="AQ558" s="2">
        <v>33389</v>
      </c>
      <c r="AR558">
        <v>807.83</v>
      </c>
      <c r="AT558" s="2">
        <v>38503</v>
      </c>
      <c r="AU558">
        <v>21.24</v>
      </c>
      <c r="AW558" s="2">
        <v>37772</v>
      </c>
      <c r="AX558">
        <v>3.4</v>
      </c>
      <c r="AZ558" s="2">
        <v>31897</v>
      </c>
      <c r="BA558">
        <v>0</v>
      </c>
    </row>
    <row r="559" spans="1:53" x14ac:dyDescent="0.25">
      <c r="A559" s="2">
        <v>41453</v>
      </c>
      <c r="B559">
        <v>340</v>
      </c>
      <c r="D559" s="2">
        <v>34515</v>
      </c>
      <c r="E559">
        <v>41.8</v>
      </c>
      <c r="G559" s="2">
        <v>34515</v>
      </c>
      <c r="H559">
        <v>65</v>
      </c>
      <c r="J559" s="2">
        <v>38533</v>
      </c>
      <c r="K559">
        <v>1719</v>
      </c>
      <c r="M559" s="2">
        <v>39629</v>
      </c>
      <c r="N559">
        <v>3.9689999999999999</v>
      </c>
      <c r="P559" s="2">
        <v>39629</v>
      </c>
      <c r="Q559">
        <v>2</v>
      </c>
      <c r="S559" s="2">
        <v>38533</v>
      </c>
      <c r="T559">
        <v>6473.1</v>
      </c>
      <c r="V559" s="2">
        <v>31593</v>
      </c>
      <c r="W559">
        <v>99155</v>
      </c>
      <c r="Y559" s="2">
        <v>38533</v>
      </c>
      <c r="Z559">
        <v>5.4</v>
      </c>
      <c r="AB559" s="2">
        <v>31593</v>
      </c>
      <c r="AC559">
        <v>0.19</v>
      </c>
      <c r="AE559" s="2">
        <v>35246</v>
      </c>
      <c r="AF559">
        <v>5.0999999999999996</v>
      </c>
      <c r="AH559" s="2">
        <v>35246</v>
      </c>
      <c r="AI559">
        <v>17.600000000000001</v>
      </c>
      <c r="AK559" s="2">
        <v>38533</v>
      </c>
      <c r="AL559">
        <v>1.3260000000000001</v>
      </c>
      <c r="AN559" s="2">
        <v>35246</v>
      </c>
      <c r="AO559">
        <v>8.25</v>
      </c>
      <c r="AQ559" s="2">
        <v>33419</v>
      </c>
      <c r="AR559">
        <v>805.99</v>
      </c>
      <c r="AT559" s="2">
        <v>38533</v>
      </c>
      <c r="AU559">
        <v>21.31</v>
      </c>
      <c r="AW559" s="2">
        <v>37802</v>
      </c>
      <c r="AX559">
        <v>3</v>
      </c>
      <c r="AZ559" s="2">
        <v>31928</v>
      </c>
      <c r="BA559">
        <v>0</v>
      </c>
    </row>
    <row r="560" spans="1:53" x14ac:dyDescent="0.25">
      <c r="A560" s="2">
        <v>41486</v>
      </c>
      <c r="B560">
        <v>334</v>
      </c>
      <c r="D560" s="2">
        <v>34546</v>
      </c>
      <c r="E560">
        <v>41.8</v>
      </c>
      <c r="G560" s="2">
        <v>34546</v>
      </c>
      <c r="H560">
        <v>64.2</v>
      </c>
      <c r="J560" s="2">
        <v>38564</v>
      </c>
      <c r="K560">
        <v>1724</v>
      </c>
      <c r="M560" s="2">
        <v>39660</v>
      </c>
      <c r="N560">
        <v>3.9462000000000002</v>
      </c>
      <c r="P560" s="2">
        <v>39660</v>
      </c>
      <c r="Q560">
        <v>2.0099999999999998</v>
      </c>
      <c r="S560" s="2">
        <v>38564</v>
      </c>
      <c r="T560">
        <v>6504</v>
      </c>
      <c r="V560" s="2">
        <v>31624</v>
      </c>
      <c r="W560">
        <v>99473</v>
      </c>
      <c r="Y560" s="2">
        <v>38564</v>
      </c>
      <c r="Z560">
        <v>5.4</v>
      </c>
      <c r="AB560" s="2">
        <v>31624</v>
      </c>
      <c r="AC560">
        <v>1.3900000000000001</v>
      </c>
      <c r="AE560" s="2">
        <v>35277</v>
      </c>
      <c r="AF560">
        <v>5.2</v>
      </c>
      <c r="AH560" s="2">
        <v>35277</v>
      </c>
      <c r="AI560">
        <v>16.7</v>
      </c>
      <c r="AK560" s="2">
        <v>38564</v>
      </c>
      <c r="AL560">
        <v>1.3240000000000001</v>
      </c>
      <c r="AN560" s="2">
        <v>35277</v>
      </c>
      <c r="AO560">
        <v>8.25</v>
      </c>
      <c r="AQ560" s="2">
        <v>33450</v>
      </c>
      <c r="AR560">
        <v>804.03</v>
      </c>
      <c r="AT560" s="2">
        <v>38564</v>
      </c>
      <c r="AU560">
        <v>21.29</v>
      </c>
      <c r="AW560" s="2">
        <v>37833</v>
      </c>
      <c r="AX560">
        <v>2.9</v>
      </c>
      <c r="AZ560" s="2">
        <v>31958</v>
      </c>
      <c r="BA560">
        <v>0</v>
      </c>
    </row>
    <row r="561" spans="1:53" x14ac:dyDescent="0.25">
      <c r="A561" s="2">
        <v>41516</v>
      </c>
      <c r="B561">
        <v>325</v>
      </c>
      <c r="D561" s="2">
        <v>34577</v>
      </c>
      <c r="E561">
        <v>41.7</v>
      </c>
      <c r="G561" s="2">
        <v>34577</v>
      </c>
      <c r="H561">
        <v>63</v>
      </c>
      <c r="J561" s="2">
        <v>38595</v>
      </c>
      <c r="K561">
        <v>1728</v>
      </c>
      <c r="M561" s="2">
        <v>39689</v>
      </c>
      <c r="N561">
        <v>3.8115999999999999</v>
      </c>
      <c r="P561" s="2">
        <v>39691</v>
      </c>
      <c r="Q561">
        <v>2</v>
      </c>
      <c r="S561" s="2">
        <v>38595</v>
      </c>
      <c r="T561">
        <v>6536.2</v>
      </c>
      <c r="V561" s="2">
        <v>31655</v>
      </c>
      <c r="W561">
        <v>99588</v>
      </c>
      <c r="Y561" s="2">
        <v>38595</v>
      </c>
      <c r="Z561">
        <v>5.5</v>
      </c>
      <c r="AB561" s="2">
        <v>31655</v>
      </c>
      <c r="AC561">
        <v>0.86</v>
      </c>
      <c r="AE561" s="2">
        <v>35308</v>
      </c>
      <c r="AF561">
        <v>4.8</v>
      </c>
      <c r="AH561" s="2">
        <v>35308</v>
      </c>
      <c r="AI561">
        <v>17.3</v>
      </c>
      <c r="AK561" s="2">
        <v>38595</v>
      </c>
      <c r="AL561">
        <v>1.3240000000000001</v>
      </c>
      <c r="AN561" s="2">
        <v>35308</v>
      </c>
      <c r="AO561">
        <v>8.25</v>
      </c>
      <c r="AQ561" s="2">
        <v>33481</v>
      </c>
      <c r="AR561">
        <v>802.02</v>
      </c>
      <c r="AT561" s="2">
        <v>38595</v>
      </c>
      <c r="AU561">
        <v>21.27</v>
      </c>
      <c r="AW561" s="2">
        <v>37864</v>
      </c>
      <c r="AX561">
        <v>2.8</v>
      </c>
      <c r="AZ561" s="2">
        <v>31989</v>
      </c>
      <c r="BA561">
        <v>0</v>
      </c>
    </row>
    <row r="562" spans="1:53" x14ac:dyDescent="0.25">
      <c r="A562" s="2">
        <v>41547</v>
      </c>
      <c r="B562">
        <v>319</v>
      </c>
      <c r="D562" s="2">
        <v>34607</v>
      </c>
      <c r="E562">
        <v>41.6</v>
      </c>
      <c r="G562" s="2">
        <v>34607</v>
      </c>
      <c r="H562">
        <v>62.7</v>
      </c>
      <c r="J562" s="2">
        <v>38625</v>
      </c>
      <c r="K562">
        <v>1789</v>
      </c>
      <c r="M562" s="2">
        <v>39721</v>
      </c>
      <c r="N562">
        <v>3.8233999999999999</v>
      </c>
      <c r="P562" s="2">
        <v>39721</v>
      </c>
      <c r="Q562">
        <v>1.81</v>
      </c>
      <c r="S562" s="2">
        <v>38625</v>
      </c>
      <c r="T562">
        <v>6569.6</v>
      </c>
      <c r="V562" s="2">
        <v>31685</v>
      </c>
      <c r="W562">
        <v>99934</v>
      </c>
      <c r="Y562" s="2">
        <v>38625</v>
      </c>
      <c r="Z562">
        <v>5.9</v>
      </c>
      <c r="AB562" s="2">
        <v>31685</v>
      </c>
      <c r="AC562">
        <v>0.63</v>
      </c>
      <c r="AE562" s="2">
        <v>35338</v>
      </c>
      <c r="AF562">
        <v>4.7</v>
      </c>
      <c r="AH562" s="2">
        <v>35338</v>
      </c>
      <c r="AI562">
        <v>16.8</v>
      </c>
      <c r="AK562" s="2">
        <v>38625</v>
      </c>
      <c r="AL562">
        <v>1.335</v>
      </c>
      <c r="AN562" s="2">
        <v>35338</v>
      </c>
      <c r="AO562">
        <v>8.25</v>
      </c>
      <c r="AQ562" s="2">
        <v>33511</v>
      </c>
      <c r="AR562">
        <v>800.89</v>
      </c>
      <c r="AT562" s="2">
        <v>38625</v>
      </c>
      <c r="AU562">
        <v>21.18</v>
      </c>
      <c r="AW562" s="2">
        <v>37894</v>
      </c>
      <c r="AX562">
        <v>2.6</v>
      </c>
      <c r="AZ562" s="2">
        <v>32020</v>
      </c>
      <c r="BA562">
        <v>0</v>
      </c>
    </row>
    <row r="563" spans="1:53" x14ac:dyDescent="0.25">
      <c r="A563" s="2">
        <v>41578</v>
      </c>
      <c r="B563">
        <v>347</v>
      </c>
      <c r="D563" s="2">
        <v>34638</v>
      </c>
      <c r="E563">
        <v>41.8</v>
      </c>
      <c r="G563" s="2">
        <v>34638</v>
      </c>
      <c r="H563">
        <v>63</v>
      </c>
      <c r="J563" s="2">
        <v>38656</v>
      </c>
      <c r="K563">
        <v>1740</v>
      </c>
      <c r="M563" s="2">
        <v>39752</v>
      </c>
      <c r="N563">
        <v>3.9529999999999998</v>
      </c>
      <c r="P563" s="2">
        <v>39752</v>
      </c>
      <c r="Q563">
        <v>0.97</v>
      </c>
      <c r="S563" s="2">
        <v>38656</v>
      </c>
      <c r="T563">
        <v>6604.3</v>
      </c>
      <c r="V563" s="2">
        <v>31716</v>
      </c>
      <c r="W563">
        <v>100121</v>
      </c>
      <c r="Y563" s="2">
        <v>38656</v>
      </c>
      <c r="Z563">
        <v>6.3</v>
      </c>
      <c r="AB563" s="2">
        <v>31716</v>
      </c>
      <c r="AC563">
        <v>1.5</v>
      </c>
      <c r="AE563" s="2">
        <v>35369</v>
      </c>
      <c r="AF563">
        <v>5</v>
      </c>
      <c r="AH563" s="2">
        <v>35369</v>
      </c>
      <c r="AI563">
        <v>16.3</v>
      </c>
      <c r="AK563" s="2">
        <v>38656</v>
      </c>
      <c r="AL563">
        <v>1.341</v>
      </c>
      <c r="AN563" s="2">
        <v>35369</v>
      </c>
      <c r="AO563">
        <v>8.25</v>
      </c>
      <c r="AQ563" s="2">
        <v>33542</v>
      </c>
      <c r="AR563">
        <v>798.62</v>
      </c>
      <c r="AT563" s="2">
        <v>38656</v>
      </c>
      <c r="AU563">
        <v>21.04</v>
      </c>
      <c r="AW563" s="2">
        <v>37925</v>
      </c>
      <c r="AX563">
        <v>3.1</v>
      </c>
      <c r="AZ563" s="2">
        <v>32050</v>
      </c>
      <c r="BA563">
        <v>0</v>
      </c>
    </row>
    <row r="564" spans="1:53" x14ac:dyDescent="0.25">
      <c r="A564" s="2">
        <v>41607</v>
      </c>
      <c r="B564">
        <v>312</v>
      </c>
      <c r="D564" s="2">
        <v>34668</v>
      </c>
      <c r="E564">
        <v>41.8</v>
      </c>
      <c r="G564" s="2">
        <v>34668</v>
      </c>
      <c r="H564">
        <v>61.5</v>
      </c>
      <c r="J564" s="2">
        <v>38686</v>
      </c>
      <c r="K564">
        <v>1808</v>
      </c>
      <c r="M564" s="2">
        <v>39780</v>
      </c>
      <c r="N564">
        <v>2.92</v>
      </c>
      <c r="P564" s="2">
        <v>39782</v>
      </c>
      <c r="Q564">
        <v>0.39</v>
      </c>
      <c r="S564" s="2">
        <v>38686</v>
      </c>
      <c r="T564">
        <v>6623.9</v>
      </c>
      <c r="V564" s="2">
        <v>31746</v>
      </c>
      <c r="W564">
        <v>100308</v>
      </c>
      <c r="Y564" s="2">
        <v>38686</v>
      </c>
      <c r="Z564">
        <v>6.7</v>
      </c>
      <c r="AB564" s="2">
        <v>31746</v>
      </c>
      <c r="AC564">
        <v>1.65</v>
      </c>
      <c r="AE564" s="2">
        <v>35399</v>
      </c>
      <c r="AF564">
        <v>5.7</v>
      </c>
      <c r="AH564" s="2">
        <v>35399</v>
      </c>
      <c r="AI564">
        <v>15.9</v>
      </c>
      <c r="AK564" s="2">
        <v>38686</v>
      </c>
      <c r="AL564">
        <v>1.327</v>
      </c>
      <c r="AN564" s="2">
        <v>35399</v>
      </c>
      <c r="AO564">
        <v>8.25</v>
      </c>
      <c r="AQ564" s="2">
        <v>33572</v>
      </c>
      <c r="AR564">
        <v>798.27</v>
      </c>
      <c r="AT564" s="2">
        <v>38686</v>
      </c>
      <c r="AU564">
        <v>20.97</v>
      </c>
      <c r="AW564" s="2">
        <v>37955</v>
      </c>
      <c r="AX564">
        <v>2.4</v>
      </c>
      <c r="AZ564" s="2">
        <v>32081</v>
      </c>
      <c r="BA564">
        <v>0</v>
      </c>
    </row>
    <row r="565" spans="1:53" x14ac:dyDescent="0.25">
      <c r="A565" s="2">
        <v>41639</v>
      </c>
      <c r="B565">
        <v>332</v>
      </c>
      <c r="D565" s="2">
        <v>34699</v>
      </c>
      <c r="E565">
        <v>41.8</v>
      </c>
      <c r="G565" s="2">
        <v>34699</v>
      </c>
      <c r="H565">
        <v>58.9</v>
      </c>
      <c r="J565" s="2">
        <v>38717</v>
      </c>
      <c r="K565">
        <v>1628</v>
      </c>
      <c r="M565" s="2">
        <v>39813</v>
      </c>
      <c r="N565">
        <v>2.2122999999999999</v>
      </c>
      <c r="P565" s="2">
        <v>39813</v>
      </c>
      <c r="Q565">
        <v>0.16</v>
      </c>
      <c r="S565" s="2">
        <v>38717</v>
      </c>
      <c r="T565">
        <v>6651.2</v>
      </c>
      <c r="V565" s="2">
        <v>31777</v>
      </c>
      <c r="W565">
        <v>100509</v>
      </c>
      <c r="Y565" s="2">
        <v>38717</v>
      </c>
      <c r="Z565">
        <v>3.7</v>
      </c>
      <c r="AB565" s="2">
        <v>31777</v>
      </c>
      <c r="AC565">
        <v>1.43</v>
      </c>
      <c r="AE565" s="2">
        <v>35430</v>
      </c>
      <c r="AF565">
        <v>3.3</v>
      </c>
      <c r="AH565" s="2">
        <v>35430</v>
      </c>
      <c r="AI565">
        <v>15.6</v>
      </c>
      <c r="AK565" s="2">
        <v>38717</v>
      </c>
      <c r="AL565">
        <v>1.3260000000000001</v>
      </c>
      <c r="AN565" s="2">
        <v>35430</v>
      </c>
      <c r="AO565">
        <v>8.25</v>
      </c>
      <c r="AQ565" s="2">
        <v>33603</v>
      </c>
      <c r="AR565">
        <v>798.03</v>
      </c>
      <c r="AT565" s="2">
        <v>38717</v>
      </c>
      <c r="AU565">
        <v>20.92</v>
      </c>
      <c r="AW565" s="2">
        <v>37986</v>
      </c>
      <c r="AX565">
        <v>2.6</v>
      </c>
      <c r="AZ565" s="2">
        <v>32111</v>
      </c>
      <c r="BA565">
        <v>0</v>
      </c>
    </row>
    <row r="566" spans="1:53" x14ac:dyDescent="0.25">
      <c r="A566" s="2">
        <v>41670</v>
      </c>
      <c r="B566">
        <v>331</v>
      </c>
      <c r="D566" s="2">
        <v>34730</v>
      </c>
      <c r="E566">
        <v>41.8</v>
      </c>
      <c r="G566" s="2">
        <v>34730</v>
      </c>
      <c r="H566">
        <v>59.7</v>
      </c>
      <c r="J566" s="2">
        <v>38748</v>
      </c>
      <c r="K566">
        <v>1823</v>
      </c>
      <c r="M566" s="2">
        <v>39843</v>
      </c>
      <c r="N566">
        <v>2.8403</v>
      </c>
      <c r="P566" s="2">
        <v>39844</v>
      </c>
      <c r="Q566">
        <v>0.15</v>
      </c>
      <c r="S566" s="2">
        <v>38748</v>
      </c>
      <c r="T566">
        <v>6693.4</v>
      </c>
      <c r="V566" s="2">
        <v>31808</v>
      </c>
      <c r="W566">
        <v>100678</v>
      </c>
      <c r="Y566" s="2">
        <v>38748</v>
      </c>
      <c r="Z566">
        <v>8.1999999999999993</v>
      </c>
      <c r="AB566" s="2">
        <v>31808</v>
      </c>
      <c r="AC566">
        <v>0.66</v>
      </c>
      <c r="AE566" s="2">
        <v>35461</v>
      </c>
      <c r="AF566">
        <v>6.6</v>
      </c>
      <c r="AH566" s="2">
        <v>35461</v>
      </c>
      <c r="AI566">
        <v>16</v>
      </c>
      <c r="AK566" s="2">
        <v>38748</v>
      </c>
      <c r="AL566">
        <v>1.3240000000000001</v>
      </c>
      <c r="AN566" s="2">
        <v>35461</v>
      </c>
      <c r="AO566">
        <v>8.25</v>
      </c>
      <c r="AQ566" s="2">
        <v>33634</v>
      </c>
      <c r="AR566">
        <v>798.98</v>
      </c>
      <c r="AT566" s="2">
        <v>38748</v>
      </c>
      <c r="AU566">
        <v>21.26</v>
      </c>
      <c r="AW566" s="2">
        <v>38017</v>
      </c>
      <c r="AX566">
        <v>2.7</v>
      </c>
      <c r="AZ566" s="2">
        <v>32142</v>
      </c>
      <c r="BA566">
        <v>0</v>
      </c>
    </row>
    <row r="567" spans="1:53" x14ac:dyDescent="0.25">
      <c r="A567" s="2">
        <v>41698</v>
      </c>
      <c r="B567">
        <v>319</v>
      </c>
      <c r="D567" s="2">
        <v>34758</v>
      </c>
      <c r="E567">
        <v>41.7</v>
      </c>
      <c r="G567" s="2">
        <v>34758</v>
      </c>
      <c r="H567">
        <v>56.6</v>
      </c>
      <c r="J567" s="2">
        <v>38776</v>
      </c>
      <c r="K567">
        <v>1804</v>
      </c>
      <c r="M567" s="2">
        <v>39871</v>
      </c>
      <c r="N567">
        <v>3.0131000000000001</v>
      </c>
      <c r="P567" s="2">
        <v>39872</v>
      </c>
      <c r="Q567">
        <v>0.22</v>
      </c>
      <c r="S567" s="2">
        <v>38776</v>
      </c>
      <c r="T567">
        <v>6717.6</v>
      </c>
      <c r="V567" s="2">
        <v>31836</v>
      </c>
      <c r="W567">
        <v>100919</v>
      </c>
      <c r="Y567" s="2">
        <v>38776</v>
      </c>
      <c r="Z567">
        <v>8.4</v>
      </c>
      <c r="AB567" s="2">
        <v>31836</v>
      </c>
      <c r="AC567">
        <v>2.64</v>
      </c>
      <c r="AE567" s="2">
        <v>35489</v>
      </c>
      <c r="AF567">
        <v>8.8000000000000007</v>
      </c>
      <c r="AH567" s="2">
        <v>35489</v>
      </c>
      <c r="AI567">
        <v>15.8</v>
      </c>
      <c r="AK567" s="2">
        <v>38776</v>
      </c>
      <c r="AL567">
        <v>1.32</v>
      </c>
      <c r="AN567" s="2">
        <v>35489</v>
      </c>
      <c r="AO567">
        <v>8.25</v>
      </c>
      <c r="AQ567" s="2">
        <v>33663</v>
      </c>
      <c r="AR567">
        <v>799.64</v>
      </c>
      <c r="AT567" s="2">
        <v>38776</v>
      </c>
      <c r="AU567">
        <v>21.22</v>
      </c>
      <c r="AW567" s="2">
        <v>38046</v>
      </c>
      <c r="AX567">
        <v>2.7</v>
      </c>
      <c r="AZ567" s="2">
        <v>32173</v>
      </c>
      <c r="BA567">
        <v>0</v>
      </c>
    </row>
    <row r="568" spans="1:53" x14ac:dyDescent="0.25">
      <c r="A568" s="2">
        <v>41729</v>
      </c>
      <c r="B568">
        <v>330</v>
      </c>
      <c r="D568" s="2">
        <v>34789</v>
      </c>
      <c r="E568">
        <v>41.5</v>
      </c>
      <c r="G568" s="2">
        <v>34789</v>
      </c>
      <c r="H568">
        <v>51.9</v>
      </c>
      <c r="J568" s="2">
        <v>38807</v>
      </c>
      <c r="K568">
        <v>1601</v>
      </c>
      <c r="M568" s="2">
        <v>39903</v>
      </c>
      <c r="N568">
        <v>2.6629</v>
      </c>
      <c r="P568" s="2">
        <v>39903</v>
      </c>
      <c r="Q568">
        <v>0.18</v>
      </c>
      <c r="S568" s="2">
        <v>38807</v>
      </c>
      <c r="T568">
        <v>6730.6</v>
      </c>
      <c r="V568" s="2">
        <v>31867</v>
      </c>
      <c r="W568">
        <v>101164</v>
      </c>
      <c r="Y568" s="2">
        <v>38807</v>
      </c>
      <c r="Z568">
        <v>8.1</v>
      </c>
      <c r="AB568" s="2">
        <v>31867</v>
      </c>
      <c r="AC568">
        <v>3.5300000000000002</v>
      </c>
      <c r="AE568" s="2">
        <v>35520</v>
      </c>
      <c r="AF568">
        <v>6.2</v>
      </c>
      <c r="AH568" s="2">
        <v>35520</v>
      </c>
      <c r="AI568">
        <v>15.5</v>
      </c>
      <c r="AK568" s="2">
        <v>38807</v>
      </c>
      <c r="AL568">
        <v>1.325</v>
      </c>
      <c r="AN568" s="2">
        <v>35520</v>
      </c>
      <c r="AO568">
        <v>8.3000000000000007</v>
      </c>
      <c r="AQ568" s="2">
        <v>33694</v>
      </c>
      <c r="AR568">
        <v>799.44</v>
      </c>
      <c r="AT568" s="2">
        <v>38807</v>
      </c>
      <c r="AU568">
        <v>21.23</v>
      </c>
      <c r="AW568" s="2">
        <v>38077</v>
      </c>
      <c r="AX568">
        <v>2.8</v>
      </c>
      <c r="AZ568" s="2">
        <v>32202</v>
      </c>
      <c r="BA568">
        <v>0</v>
      </c>
    </row>
    <row r="569" spans="1:53" x14ac:dyDescent="0.25">
      <c r="A569" s="2">
        <v>41759</v>
      </c>
      <c r="B569">
        <v>345</v>
      </c>
      <c r="D569" s="2">
        <v>34819</v>
      </c>
      <c r="E569">
        <v>41</v>
      </c>
      <c r="G569" s="2">
        <v>34819</v>
      </c>
      <c r="H569">
        <v>52.2</v>
      </c>
      <c r="J569" s="2">
        <v>38837</v>
      </c>
      <c r="K569">
        <v>1511</v>
      </c>
      <c r="M569" s="2">
        <v>39933</v>
      </c>
      <c r="N569">
        <v>3.1187</v>
      </c>
      <c r="P569" s="2">
        <v>39933</v>
      </c>
      <c r="Q569">
        <v>0.15</v>
      </c>
      <c r="S569" s="2">
        <v>38837</v>
      </c>
      <c r="T569">
        <v>6769.3</v>
      </c>
      <c r="V569" s="2">
        <v>31897</v>
      </c>
      <c r="W569">
        <v>101499</v>
      </c>
      <c r="Y569" s="2">
        <v>38837</v>
      </c>
      <c r="Z569">
        <v>8</v>
      </c>
      <c r="AB569" s="2">
        <v>31897</v>
      </c>
      <c r="AC569">
        <v>4.08</v>
      </c>
      <c r="AE569" s="2">
        <v>35550</v>
      </c>
      <c r="AF569">
        <v>6</v>
      </c>
      <c r="AH569" s="2">
        <v>35550</v>
      </c>
      <c r="AI569">
        <v>15.6</v>
      </c>
      <c r="AK569" s="2">
        <v>38837</v>
      </c>
      <c r="AL569">
        <v>1.34</v>
      </c>
      <c r="AN569" s="2">
        <v>35550</v>
      </c>
      <c r="AO569">
        <v>8.5</v>
      </c>
      <c r="AQ569" s="2">
        <v>33724</v>
      </c>
      <c r="AR569">
        <v>797.66</v>
      </c>
      <c r="AT569" s="2">
        <v>38837</v>
      </c>
      <c r="AU569">
        <v>21.23</v>
      </c>
      <c r="AW569" s="2">
        <v>38107</v>
      </c>
      <c r="AX569">
        <v>2.8</v>
      </c>
      <c r="AZ569" s="2">
        <v>32233</v>
      </c>
      <c r="BA569">
        <v>0</v>
      </c>
    </row>
    <row r="570" spans="1:53" x14ac:dyDescent="0.25">
      <c r="A570" s="2">
        <v>41789</v>
      </c>
      <c r="B570">
        <v>312</v>
      </c>
      <c r="D570" s="2">
        <v>34850</v>
      </c>
      <c r="E570">
        <v>41.1</v>
      </c>
      <c r="G570" s="2">
        <v>34850</v>
      </c>
      <c r="H570">
        <v>44</v>
      </c>
      <c r="J570" s="2">
        <v>38868</v>
      </c>
      <c r="K570">
        <v>1570</v>
      </c>
      <c r="M570" s="2">
        <v>39962</v>
      </c>
      <c r="N570">
        <v>3.4594</v>
      </c>
      <c r="P570" s="2">
        <v>39964</v>
      </c>
      <c r="Q570">
        <v>0.18</v>
      </c>
      <c r="S570" s="2">
        <v>38868</v>
      </c>
      <c r="T570">
        <v>6774.4</v>
      </c>
      <c r="V570" s="2">
        <v>31928</v>
      </c>
      <c r="W570">
        <v>101728</v>
      </c>
      <c r="Y570" s="2">
        <v>38868</v>
      </c>
      <c r="Z570">
        <v>7.6</v>
      </c>
      <c r="AB570" s="2">
        <v>31928</v>
      </c>
      <c r="AC570">
        <v>4.55</v>
      </c>
      <c r="AE570" s="2">
        <v>35581</v>
      </c>
      <c r="AF570">
        <v>4.5</v>
      </c>
      <c r="AH570" s="2">
        <v>35581</v>
      </c>
      <c r="AI570">
        <v>15.4</v>
      </c>
      <c r="AK570" s="2">
        <v>38868</v>
      </c>
      <c r="AL570">
        <v>1.335</v>
      </c>
      <c r="AN570" s="2">
        <v>35581</v>
      </c>
      <c r="AO570">
        <v>8.5</v>
      </c>
      <c r="AQ570" s="2">
        <v>33755</v>
      </c>
      <c r="AR570">
        <v>797.67</v>
      </c>
      <c r="AT570" s="2">
        <v>38868</v>
      </c>
      <c r="AU570">
        <v>21.28</v>
      </c>
      <c r="AW570" s="2">
        <v>38138</v>
      </c>
      <c r="AX570">
        <v>3</v>
      </c>
      <c r="AZ570" s="2">
        <v>32263</v>
      </c>
      <c r="BA570">
        <v>0</v>
      </c>
    </row>
    <row r="571" spans="1:53" x14ac:dyDescent="0.25">
      <c r="A571" s="2">
        <v>41820</v>
      </c>
      <c r="B571">
        <v>308</v>
      </c>
      <c r="D571" s="2">
        <v>34880</v>
      </c>
      <c r="E571">
        <v>41.2</v>
      </c>
      <c r="G571" s="2">
        <v>34880</v>
      </c>
      <c r="H571">
        <v>43.5</v>
      </c>
      <c r="J571" s="2">
        <v>38898</v>
      </c>
      <c r="K571">
        <v>1451</v>
      </c>
      <c r="M571" s="2">
        <v>39994</v>
      </c>
      <c r="N571">
        <v>3.5326</v>
      </c>
      <c r="P571" s="2">
        <v>39994</v>
      </c>
      <c r="Q571">
        <v>0.21</v>
      </c>
      <c r="S571" s="2">
        <v>38898</v>
      </c>
      <c r="T571">
        <v>6810.9</v>
      </c>
      <c r="V571" s="2">
        <v>31958</v>
      </c>
      <c r="W571">
        <v>101900</v>
      </c>
      <c r="Y571" s="2">
        <v>38898</v>
      </c>
      <c r="Z571">
        <v>7.8</v>
      </c>
      <c r="AB571" s="2">
        <v>31958</v>
      </c>
      <c r="AC571">
        <v>5.39</v>
      </c>
      <c r="AE571" s="2">
        <v>35611</v>
      </c>
      <c r="AF571">
        <v>4.9000000000000004</v>
      </c>
      <c r="AH571" s="2">
        <v>35611</v>
      </c>
      <c r="AI571">
        <v>15.5</v>
      </c>
      <c r="AK571" s="2">
        <v>38898</v>
      </c>
      <c r="AL571">
        <v>1.343</v>
      </c>
      <c r="AN571" s="2">
        <v>35611</v>
      </c>
      <c r="AO571">
        <v>8.5</v>
      </c>
      <c r="AQ571" s="2">
        <v>33785</v>
      </c>
      <c r="AR571">
        <v>797.28</v>
      </c>
      <c r="AT571" s="2">
        <v>38898</v>
      </c>
      <c r="AU571">
        <v>21.08</v>
      </c>
      <c r="AW571" s="2">
        <v>38168</v>
      </c>
      <c r="AX571">
        <v>3.4</v>
      </c>
      <c r="AZ571" s="2">
        <v>32294</v>
      </c>
      <c r="BA571">
        <v>0</v>
      </c>
    </row>
    <row r="572" spans="1:53" x14ac:dyDescent="0.25">
      <c r="A572" s="2">
        <v>41851</v>
      </c>
      <c r="B572">
        <v>303</v>
      </c>
      <c r="D572" s="2">
        <v>34911</v>
      </c>
      <c r="E572">
        <v>41.1</v>
      </c>
      <c r="G572" s="2">
        <v>34911</v>
      </c>
      <c r="H572">
        <v>52.7</v>
      </c>
      <c r="J572" s="2">
        <v>38929</v>
      </c>
      <c r="K572">
        <v>1424</v>
      </c>
      <c r="M572" s="2">
        <v>40025</v>
      </c>
      <c r="N572">
        <v>3.4796</v>
      </c>
      <c r="P572" s="2">
        <v>40025</v>
      </c>
      <c r="Q572">
        <v>0.16</v>
      </c>
      <c r="S572" s="2">
        <v>38929</v>
      </c>
      <c r="T572">
        <v>6851.4</v>
      </c>
      <c r="V572" s="2">
        <v>31989</v>
      </c>
      <c r="W572">
        <v>102247</v>
      </c>
      <c r="Y572" s="2">
        <v>38929</v>
      </c>
      <c r="Z572">
        <v>7.5</v>
      </c>
      <c r="AB572" s="2">
        <v>31989</v>
      </c>
      <c r="AC572">
        <v>5.54</v>
      </c>
      <c r="AE572" s="2">
        <v>35642</v>
      </c>
      <c r="AF572">
        <v>5.9</v>
      </c>
      <c r="AH572" s="2">
        <v>35642</v>
      </c>
      <c r="AI572">
        <v>16.399999999999999</v>
      </c>
      <c r="AK572" s="2">
        <v>38929</v>
      </c>
      <c r="AL572">
        <v>1.351</v>
      </c>
      <c r="AN572" s="2">
        <v>35642</v>
      </c>
      <c r="AO572">
        <v>8.5</v>
      </c>
      <c r="AQ572" s="2">
        <v>33816</v>
      </c>
      <c r="AR572">
        <v>798.07</v>
      </c>
      <c r="AT572" s="2">
        <v>38929</v>
      </c>
      <c r="AU572">
        <v>21.09</v>
      </c>
      <c r="AW572" s="2">
        <v>38199</v>
      </c>
      <c r="AX572">
        <v>3.2</v>
      </c>
      <c r="AZ572" s="2">
        <v>32324</v>
      </c>
      <c r="BA572">
        <v>0</v>
      </c>
    </row>
    <row r="573" spans="1:53" x14ac:dyDescent="0.25">
      <c r="A573" s="2">
        <v>41880</v>
      </c>
      <c r="B573">
        <v>303</v>
      </c>
      <c r="D573" s="2">
        <v>34942</v>
      </c>
      <c r="E573">
        <v>41.2</v>
      </c>
      <c r="G573" s="2">
        <v>34942</v>
      </c>
      <c r="H573">
        <v>46.5</v>
      </c>
      <c r="J573" s="2">
        <v>38960</v>
      </c>
      <c r="K573">
        <v>1364</v>
      </c>
      <c r="M573" s="2">
        <v>40056</v>
      </c>
      <c r="N573">
        <v>3.3975</v>
      </c>
      <c r="P573" s="2">
        <v>40056</v>
      </c>
      <c r="Q573">
        <v>0.16</v>
      </c>
      <c r="S573" s="2">
        <v>38960</v>
      </c>
      <c r="T573">
        <v>6881</v>
      </c>
      <c r="V573" s="2">
        <v>32020</v>
      </c>
      <c r="W573">
        <v>102420</v>
      </c>
      <c r="Y573" s="2">
        <v>38960</v>
      </c>
      <c r="Z573">
        <v>7.2</v>
      </c>
      <c r="AB573" s="2">
        <v>32020</v>
      </c>
      <c r="AC573">
        <v>6.53</v>
      </c>
      <c r="AE573" s="2">
        <v>35673</v>
      </c>
      <c r="AF573">
        <v>5.6</v>
      </c>
      <c r="AH573" s="2">
        <v>35673</v>
      </c>
      <c r="AI573">
        <v>16</v>
      </c>
      <c r="AK573" s="2">
        <v>38960</v>
      </c>
      <c r="AL573">
        <v>1.35</v>
      </c>
      <c r="AN573" s="2">
        <v>35673</v>
      </c>
      <c r="AO573">
        <v>8.5</v>
      </c>
      <c r="AQ573" s="2">
        <v>33847</v>
      </c>
      <c r="AR573">
        <v>799.82</v>
      </c>
      <c r="AT573" s="2">
        <v>38960</v>
      </c>
      <c r="AU573">
        <v>21.15</v>
      </c>
      <c r="AW573" s="2">
        <v>38230</v>
      </c>
      <c r="AX573">
        <v>3.3</v>
      </c>
      <c r="AZ573" s="2">
        <v>32355</v>
      </c>
      <c r="BA573">
        <v>0</v>
      </c>
    </row>
    <row r="574" spans="1:53" x14ac:dyDescent="0.25">
      <c r="A574" s="2">
        <v>41912</v>
      </c>
      <c r="B574">
        <v>290</v>
      </c>
      <c r="D574" s="2">
        <v>34972</v>
      </c>
      <c r="E574">
        <v>41.2</v>
      </c>
      <c r="G574" s="2">
        <v>34972</v>
      </c>
      <c r="H574">
        <v>49.4</v>
      </c>
      <c r="J574" s="2">
        <v>38990</v>
      </c>
      <c r="K574">
        <v>1384</v>
      </c>
      <c r="M574" s="2">
        <v>40086</v>
      </c>
      <c r="N574">
        <v>3.3052999999999999</v>
      </c>
      <c r="P574" s="2">
        <v>40086</v>
      </c>
      <c r="Q574">
        <v>0.15</v>
      </c>
      <c r="S574" s="2">
        <v>38990</v>
      </c>
      <c r="T574">
        <v>6907</v>
      </c>
      <c r="V574" s="2">
        <v>32050</v>
      </c>
      <c r="W574">
        <v>102647</v>
      </c>
      <c r="Y574" s="2">
        <v>38990</v>
      </c>
      <c r="Z574">
        <v>6.9</v>
      </c>
      <c r="AB574" s="2">
        <v>32050</v>
      </c>
      <c r="AC574">
        <v>6.61</v>
      </c>
      <c r="AE574" s="2">
        <v>35703</v>
      </c>
      <c r="AF574">
        <v>5.2</v>
      </c>
      <c r="AH574" s="2">
        <v>35703</v>
      </c>
      <c r="AI574">
        <v>15.9</v>
      </c>
      <c r="AK574" s="2">
        <v>38990</v>
      </c>
      <c r="AL574">
        <v>1.3540000000000001</v>
      </c>
      <c r="AN574" s="2">
        <v>35703</v>
      </c>
      <c r="AO574">
        <v>8.5</v>
      </c>
      <c r="AQ574" s="2">
        <v>33877</v>
      </c>
      <c r="AR574">
        <v>800.2</v>
      </c>
      <c r="AT574" s="2">
        <v>38990</v>
      </c>
      <c r="AU574">
        <v>21.16</v>
      </c>
      <c r="AW574" s="2">
        <v>38260</v>
      </c>
      <c r="AX574">
        <v>3.1</v>
      </c>
      <c r="AZ574" s="2">
        <v>32386</v>
      </c>
      <c r="BA574">
        <v>0</v>
      </c>
    </row>
    <row r="575" spans="1:53" x14ac:dyDescent="0.25">
      <c r="A575" s="2">
        <v>41943</v>
      </c>
      <c r="B575">
        <v>280</v>
      </c>
      <c r="D575" s="2">
        <v>35003</v>
      </c>
      <c r="E575">
        <v>41.2</v>
      </c>
      <c r="G575" s="2">
        <v>35003</v>
      </c>
      <c r="H575">
        <v>47.5</v>
      </c>
      <c r="J575" s="2">
        <v>39021</v>
      </c>
      <c r="K575">
        <v>1212</v>
      </c>
      <c r="M575" s="2">
        <v>40116</v>
      </c>
      <c r="N575">
        <v>3.3828</v>
      </c>
      <c r="P575" s="2">
        <v>40117</v>
      </c>
      <c r="Q575">
        <v>0.12</v>
      </c>
      <c r="S575" s="2">
        <v>39021</v>
      </c>
      <c r="T575">
        <v>6957</v>
      </c>
      <c r="V575" s="2">
        <v>32081</v>
      </c>
      <c r="W575">
        <v>103138</v>
      </c>
      <c r="Y575" s="2">
        <v>39021</v>
      </c>
      <c r="Z575">
        <v>6.4</v>
      </c>
      <c r="AB575" s="2">
        <v>32081</v>
      </c>
      <c r="AC575">
        <v>7.66</v>
      </c>
      <c r="AE575" s="2">
        <v>35734</v>
      </c>
      <c r="AF575">
        <v>5</v>
      </c>
      <c r="AH575" s="2">
        <v>35734</v>
      </c>
      <c r="AI575">
        <v>16.100000000000001</v>
      </c>
      <c r="AK575" s="2">
        <v>39021</v>
      </c>
      <c r="AL575">
        <v>1.353</v>
      </c>
      <c r="AN575" s="2">
        <v>35734</v>
      </c>
      <c r="AO575">
        <v>8.5</v>
      </c>
      <c r="AQ575" s="2">
        <v>33908</v>
      </c>
      <c r="AR575">
        <v>799.56</v>
      </c>
      <c r="AT575" s="2">
        <v>39021</v>
      </c>
      <c r="AU575">
        <v>21.11</v>
      </c>
      <c r="AW575" s="2">
        <v>38291</v>
      </c>
      <c r="AX575">
        <v>2.9</v>
      </c>
      <c r="AZ575" s="2">
        <v>32416</v>
      </c>
      <c r="BA575">
        <v>0</v>
      </c>
    </row>
    <row r="576" spans="1:53" x14ac:dyDescent="0.25">
      <c r="A576" s="2">
        <v>41971</v>
      </c>
      <c r="B576">
        <v>291</v>
      </c>
      <c r="D576" s="2">
        <v>35033</v>
      </c>
      <c r="E576">
        <v>41.3</v>
      </c>
      <c r="G576" s="2">
        <v>35033</v>
      </c>
      <c r="H576">
        <v>48.6</v>
      </c>
      <c r="J576" s="2">
        <v>39051</v>
      </c>
      <c r="K576">
        <v>1290</v>
      </c>
      <c r="M576" s="2">
        <v>40147</v>
      </c>
      <c r="N576">
        <v>3.1978</v>
      </c>
      <c r="P576" s="2">
        <v>40147</v>
      </c>
      <c r="Q576">
        <v>0.12</v>
      </c>
      <c r="S576" s="2">
        <v>39051</v>
      </c>
      <c r="T576">
        <v>6997.5</v>
      </c>
      <c r="V576" s="2">
        <v>32111</v>
      </c>
      <c r="W576">
        <v>103372</v>
      </c>
      <c r="Y576" s="2">
        <v>39051</v>
      </c>
      <c r="Z576">
        <v>6.2</v>
      </c>
      <c r="AB576" s="2">
        <v>32111</v>
      </c>
      <c r="AC576">
        <v>7.73</v>
      </c>
      <c r="AE576" s="2">
        <v>35764</v>
      </c>
      <c r="AF576">
        <v>4.9000000000000004</v>
      </c>
      <c r="AH576" s="2">
        <v>35764</v>
      </c>
      <c r="AI576">
        <v>15.4</v>
      </c>
      <c r="AK576" s="2">
        <v>39051</v>
      </c>
      <c r="AL576">
        <v>1.3580000000000001</v>
      </c>
      <c r="AN576" s="2">
        <v>35764</v>
      </c>
      <c r="AO576">
        <v>8.5</v>
      </c>
      <c r="AQ576" s="2">
        <v>33938</v>
      </c>
      <c r="AR576">
        <v>802.7</v>
      </c>
      <c r="AT576" s="2">
        <v>39051</v>
      </c>
      <c r="AU576">
        <v>21.09</v>
      </c>
      <c r="AW576" s="2">
        <v>38321</v>
      </c>
      <c r="AX576">
        <v>3.2</v>
      </c>
      <c r="AZ576" s="2">
        <v>32447</v>
      </c>
      <c r="BA576">
        <v>0</v>
      </c>
    </row>
    <row r="577" spans="1:53" x14ac:dyDescent="0.25">
      <c r="A577" s="2">
        <v>42004</v>
      </c>
      <c r="B577">
        <v>285</v>
      </c>
      <c r="D577" s="2">
        <v>35064</v>
      </c>
      <c r="E577">
        <v>40.9</v>
      </c>
      <c r="G577" s="2">
        <v>35064</v>
      </c>
      <c r="H577">
        <v>45.9</v>
      </c>
      <c r="J577" s="2">
        <v>39082</v>
      </c>
      <c r="K577">
        <v>1249</v>
      </c>
      <c r="M577" s="2">
        <v>40178</v>
      </c>
      <c r="N577">
        <v>3.8368000000000002</v>
      </c>
      <c r="P577" s="2">
        <v>40178</v>
      </c>
      <c r="Q577">
        <v>0.12</v>
      </c>
      <c r="S577" s="2">
        <v>39082</v>
      </c>
      <c r="T577">
        <v>7041.4</v>
      </c>
      <c r="V577" s="2">
        <v>32142</v>
      </c>
      <c r="W577">
        <v>103661</v>
      </c>
      <c r="Y577" s="2">
        <v>39082</v>
      </c>
      <c r="Z577">
        <v>6.6</v>
      </c>
      <c r="AB577" s="2">
        <v>32142</v>
      </c>
      <c r="AC577">
        <v>7.36</v>
      </c>
      <c r="AE577" s="2">
        <v>35795</v>
      </c>
      <c r="AF577">
        <v>4.7</v>
      </c>
      <c r="AH577" s="2">
        <v>35795</v>
      </c>
      <c r="AI577">
        <v>15.9</v>
      </c>
      <c r="AK577" s="2">
        <v>39082</v>
      </c>
      <c r="AL577">
        <v>1.3360000000000001</v>
      </c>
      <c r="AN577" s="2">
        <v>35795</v>
      </c>
      <c r="AO577">
        <v>8.5</v>
      </c>
      <c r="AQ577" s="2">
        <v>33969</v>
      </c>
      <c r="AR577">
        <v>806.12</v>
      </c>
      <c r="AT577" s="2">
        <v>39082</v>
      </c>
      <c r="AU577">
        <v>21.05</v>
      </c>
      <c r="AW577" s="2">
        <v>38352</v>
      </c>
      <c r="AX577">
        <v>2.8</v>
      </c>
      <c r="AZ577" s="2">
        <v>32477</v>
      </c>
      <c r="BA577">
        <v>0</v>
      </c>
    </row>
    <row r="578" spans="1:53" x14ac:dyDescent="0.25">
      <c r="A578" s="2">
        <v>42034</v>
      </c>
      <c r="B578">
        <v>282</v>
      </c>
      <c r="D578" s="2">
        <v>35095</v>
      </c>
      <c r="E578">
        <v>39.700000000000003</v>
      </c>
      <c r="G578" s="2">
        <v>35095</v>
      </c>
      <c r="H578">
        <v>44.1</v>
      </c>
      <c r="J578" s="2">
        <v>39113</v>
      </c>
      <c r="K578">
        <v>1130</v>
      </c>
      <c r="M578" s="2">
        <v>40207</v>
      </c>
      <c r="N578">
        <v>3.5844</v>
      </c>
      <c r="P578" s="2">
        <v>40209</v>
      </c>
      <c r="Q578">
        <v>0.11</v>
      </c>
      <c r="S578" s="2">
        <v>39113</v>
      </c>
      <c r="T578">
        <v>7078.6</v>
      </c>
      <c r="V578" s="2">
        <v>32173</v>
      </c>
      <c r="W578">
        <v>103753</v>
      </c>
      <c r="Y578" s="2">
        <v>39113</v>
      </c>
      <c r="Z578">
        <v>5.5</v>
      </c>
      <c r="AB578" s="2">
        <v>32173</v>
      </c>
      <c r="AC578">
        <v>7.74</v>
      </c>
      <c r="AE578" s="2">
        <v>35826</v>
      </c>
      <c r="AF578">
        <v>4</v>
      </c>
      <c r="AH578" s="2">
        <v>35826</v>
      </c>
      <c r="AI578">
        <v>15.6</v>
      </c>
      <c r="AK578" s="2">
        <v>39113</v>
      </c>
      <c r="AL578">
        <v>1.3439999999999999</v>
      </c>
      <c r="AN578" s="2">
        <v>35826</v>
      </c>
      <c r="AO578">
        <v>8.5</v>
      </c>
      <c r="AQ578" s="2">
        <v>34000</v>
      </c>
      <c r="AR578">
        <v>809.33</v>
      </c>
      <c r="AT578" s="2">
        <v>39113</v>
      </c>
      <c r="AU578">
        <v>20.93</v>
      </c>
      <c r="AW578" s="2">
        <v>38383</v>
      </c>
      <c r="AX578">
        <v>2.7</v>
      </c>
      <c r="AZ578" s="2">
        <v>32508</v>
      </c>
      <c r="BA578">
        <v>0</v>
      </c>
    </row>
    <row r="579" spans="1:53" x14ac:dyDescent="0.25">
      <c r="A579" s="2">
        <v>42062</v>
      </c>
      <c r="B579">
        <v>316</v>
      </c>
      <c r="D579" s="2">
        <v>35124</v>
      </c>
      <c r="E579">
        <v>41.3</v>
      </c>
      <c r="G579" s="2">
        <v>35124</v>
      </c>
      <c r="H579">
        <v>46.1</v>
      </c>
      <c r="J579" s="2">
        <v>39141</v>
      </c>
      <c r="K579">
        <v>1189</v>
      </c>
      <c r="M579" s="2">
        <v>40235</v>
      </c>
      <c r="N579">
        <v>3.6116999999999999</v>
      </c>
      <c r="P579" s="2">
        <v>40237</v>
      </c>
      <c r="Q579">
        <v>0.13</v>
      </c>
      <c r="S579" s="2">
        <v>39141</v>
      </c>
      <c r="T579">
        <v>7093.7</v>
      </c>
      <c r="V579" s="2">
        <v>32202</v>
      </c>
      <c r="W579">
        <v>104214</v>
      </c>
      <c r="Y579" s="2">
        <v>39141</v>
      </c>
      <c r="Z579">
        <v>5.8</v>
      </c>
      <c r="AB579" s="2">
        <v>32202</v>
      </c>
      <c r="AC579">
        <v>6.84</v>
      </c>
      <c r="AE579" s="2">
        <v>35854</v>
      </c>
      <c r="AF579">
        <v>3.1</v>
      </c>
      <c r="AH579" s="2">
        <v>35854</v>
      </c>
      <c r="AI579">
        <v>15.4</v>
      </c>
      <c r="AK579" s="2">
        <v>39141</v>
      </c>
      <c r="AL579">
        <v>1.34</v>
      </c>
      <c r="AN579" s="2">
        <v>35854</v>
      </c>
      <c r="AO579">
        <v>8.5</v>
      </c>
      <c r="AQ579" s="2">
        <v>34028</v>
      </c>
      <c r="AR579">
        <v>814.06</v>
      </c>
      <c r="AT579" s="2">
        <v>39141</v>
      </c>
      <c r="AU579">
        <v>20.86</v>
      </c>
      <c r="AW579" s="2">
        <v>38411</v>
      </c>
      <c r="AX579">
        <v>2.9</v>
      </c>
      <c r="AZ579" s="2">
        <v>32539</v>
      </c>
      <c r="BA579">
        <v>0</v>
      </c>
    </row>
    <row r="580" spans="1:53" x14ac:dyDescent="0.25">
      <c r="A580" s="2">
        <v>42094</v>
      </c>
      <c r="B580">
        <v>267</v>
      </c>
      <c r="D580" s="2">
        <v>35155</v>
      </c>
      <c r="E580">
        <v>41.1</v>
      </c>
      <c r="G580" s="2">
        <v>35155</v>
      </c>
      <c r="H580">
        <v>49.1</v>
      </c>
      <c r="J580" s="2">
        <v>39172</v>
      </c>
      <c r="K580">
        <v>1202</v>
      </c>
      <c r="M580" s="2">
        <v>40268</v>
      </c>
      <c r="N580">
        <v>3.8256999999999999</v>
      </c>
      <c r="P580" s="2">
        <v>40268</v>
      </c>
      <c r="Q580">
        <v>0.16</v>
      </c>
      <c r="S580" s="2">
        <v>39172</v>
      </c>
      <c r="T580">
        <v>7124.3</v>
      </c>
      <c r="V580" s="2">
        <v>32233</v>
      </c>
      <c r="W580">
        <v>104489</v>
      </c>
      <c r="Y580" s="2">
        <v>39172</v>
      </c>
      <c r="Z580">
        <v>6.1</v>
      </c>
      <c r="AB580" s="2">
        <v>32233</v>
      </c>
      <c r="AC580">
        <v>6.93</v>
      </c>
      <c r="AE580" s="2">
        <v>35885</v>
      </c>
      <c r="AF580">
        <v>3.3</v>
      </c>
      <c r="AH580" s="2">
        <v>35885</v>
      </c>
      <c r="AI580">
        <v>14.5</v>
      </c>
      <c r="AK580" s="2">
        <v>39172</v>
      </c>
      <c r="AL580">
        <v>1.337</v>
      </c>
      <c r="AN580" s="2">
        <v>35885</v>
      </c>
      <c r="AO580">
        <v>8.5</v>
      </c>
      <c r="AQ580" s="2">
        <v>34059</v>
      </c>
      <c r="AR580">
        <v>813.66</v>
      </c>
      <c r="AT580" s="2">
        <v>39172</v>
      </c>
      <c r="AU580">
        <v>20.83</v>
      </c>
      <c r="AW580" s="2">
        <v>38442</v>
      </c>
      <c r="AX580">
        <v>3.4</v>
      </c>
      <c r="AZ580" s="2">
        <v>32567</v>
      </c>
      <c r="BA580">
        <v>0</v>
      </c>
    </row>
    <row r="581" spans="1:53" x14ac:dyDescent="0.25">
      <c r="A581" s="2">
        <v>42124</v>
      </c>
      <c r="B581">
        <v>269</v>
      </c>
      <c r="D581" s="2">
        <v>35185</v>
      </c>
      <c r="E581">
        <v>41.2</v>
      </c>
      <c r="G581" s="2">
        <v>35185</v>
      </c>
      <c r="H581">
        <v>52.3</v>
      </c>
      <c r="J581" s="2">
        <v>39202</v>
      </c>
      <c r="K581">
        <v>1197</v>
      </c>
      <c r="M581" s="2">
        <v>40298</v>
      </c>
      <c r="N581">
        <v>3.6532</v>
      </c>
      <c r="P581" s="2">
        <v>40298</v>
      </c>
      <c r="Q581">
        <v>0.2</v>
      </c>
      <c r="S581" s="2">
        <v>39202</v>
      </c>
      <c r="T581">
        <v>7199.4</v>
      </c>
      <c r="V581" s="2">
        <v>32263</v>
      </c>
      <c r="W581">
        <v>104732</v>
      </c>
      <c r="Y581" s="2">
        <v>39202</v>
      </c>
      <c r="Z581">
        <v>5.9</v>
      </c>
      <c r="AB581" s="2">
        <v>32263</v>
      </c>
      <c r="AC581">
        <v>6.83</v>
      </c>
      <c r="AE581" s="2">
        <v>35915</v>
      </c>
      <c r="AF581">
        <v>3.1</v>
      </c>
      <c r="AH581" s="2">
        <v>35915</v>
      </c>
      <c r="AI581">
        <v>14.7</v>
      </c>
      <c r="AK581" s="2">
        <v>39202</v>
      </c>
      <c r="AL581">
        <v>1.343</v>
      </c>
      <c r="AN581" s="2">
        <v>35915</v>
      </c>
      <c r="AO581">
        <v>8.5</v>
      </c>
      <c r="AQ581" s="2">
        <v>34089</v>
      </c>
      <c r="AR581">
        <v>819.76</v>
      </c>
      <c r="AT581" s="2">
        <v>39202</v>
      </c>
      <c r="AU581">
        <v>20.86</v>
      </c>
      <c r="AW581" s="2">
        <v>38472</v>
      </c>
      <c r="AX581">
        <v>3.5</v>
      </c>
      <c r="AZ581" s="2">
        <v>32598</v>
      </c>
      <c r="BA581">
        <v>0</v>
      </c>
    </row>
    <row r="582" spans="1:53" x14ac:dyDescent="0.25">
      <c r="A582" s="2">
        <v>42153</v>
      </c>
      <c r="B582">
        <v>275</v>
      </c>
      <c r="D582" s="2">
        <v>35216</v>
      </c>
      <c r="E582">
        <v>41.4</v>
      </c>
      <c r="G582" s="2">
        <v>35216</v>
      </c>
      <c r="H582">
        <v>51.7</v>
      </c>
      <c r="J582" s="2">
        <v>39233</v>
      </c>
      <c r="K582">
        <v>1130</v>
      </c>
      <c r="M582" s="2">
        <v>40329</v>
      </c>
      <c r="N582">
        <v>3.2848000000000002</v>
      </c>
      <c r="P582" s="2">
        <v>40329</v>
      </c>
      <c r="Q582">
        <v>0.2</v>
      </c>
      <c r="S582" s="2">
        <v>39233</v>
      </c>
      <c r="T582">
        <v>7211.9</v>
      </c>
      <c r="V582" s="2">
        <v>32294</v>
      </c>
      <c r="W582">
        <v>104962</v>
      </c>
      <c r="Y582" s="2">
        <v>39233</v>
      </c>
      <c r="Z582">
        <v>5.9</v>
      </c>
      <c r="AB582" s="2">
        <v>32294</v>
      </c>
      <c r="AC582">
        <v>6.05</v>
      </c>
      <c r="AE582" s="2">
        <v>35946</v>
      </c>
      <c r="AF582">
        <v>4</v>
      </c>
      <c r="AH582" s="2">
        <v>35946</v>
      </c>
      <c r="AI582">
        <v>14.7</v>
      </c>
      <c r="AK582" s="2">
        <v>39233</v>
      </c>
      <c r="AL582">
        <v>1.3360000000000001</v>
      </c>
      <c r="AN582" s="2">
        <v>35946</v>
      </c>
      <c r="AO582">
        <v>8.5</v>
      </c>
      <c r="AQ582" s="2">
        <v>34120</v>
      </c>
      <c r="AR582">
        <v>819.76</v>
      </c>
      <c r="AT582" s="2">
        <v>39233</v>
      </c>
      <c r="AU582">
        <v>20.95</v>
      </c>
      <c r="AW582" s="2">
        <v>38503</v>
      </c>
      <c r="AX582">
        <v>3.1</v>
      </c>
      <c r="AZ582" s="2">
        <v>32628</v>
      </c>
      <c r="BA582">
        <v>0</v>
      </c>
    </row>
    <row r="583" spans="1:53" x14ac:dyDescent="0.25">
      <c r="A583" s="2">
        <v>42185</v>
      </c>
      <c r="B583">
        <v>275</v>
      </c>
      <c r="D583" s="2">
        <v>35246</v>
      </c>
      <c r="E583">
        <v>41.5</v>
      </c>
      <c r="G583" s="2">
        <v>35246</v>
      </c>
      <c r="H583">
        <v>59.4</v>
      </c>
      <c r="J583" s="2">
        <v>39263</v>
      </c>
      <c r="K583">
        <v>1131</v>
      </c>
      <c r="M583" s="2">
        <v>40359</v>
      </c>
      <c r="N583">
        <v>2.9310999999999998</v>
      </c>
      <c r="P583" s="2">
        <v>40359</v>
      </c>
      <c r="Q583">
        <v>0.18</v>
      </c>
      <c r="S583" s="2">
        <v>39263</v>
      </c>
      <c r="T583">
        <v>7243.7</v>
      </c>
      <c r="V583" s="2">
        <v>32324</v>
      </c>
      <c r="W583">
        <v>105326</v>
      </c>
      <c r="Y583" s="2">
        <v>39263</v>
      </c>
      <c r="Z583">
        <v>5.5</v>
      </c>
      <c r="AB583" s="2">
        <v>32324</v>
      </c>
      <c r="AC583">
        <v>5.82</v>
      </c>
      <c r="AE583" s="2">
        <v>35976</v>
      </c>
      <c r="AF583">
        <v>1.9</v>
      </c>
      <c r="AH583" s="2">
        <v>35976</v>
      </c>
      <c r="AI583">
        <v>14.1</v>
      </c>
      <c r="AK583" s="2">
        <v>39263</v>
      </c>
      <c r="AL583">
        <v>1.341</v>
      </c>
      <c r="AN583" s="2">
        <v>35976</v>
      </c>
      <c r="AO583">
        <v>8.5</v>
      </c>
      <c r="AQ583" s="2">
        <v>34150</v>
      </c>
      <c r="AR583">
        <v>823.81</v>
      </c>
      <c r="AT583" s="2">
        <v>39263</v>
      </c>
      <c r="AU583">
        <v>21.01</v>
      </c>
      <c r="AW583" s="2">
        <v>38533</v>
      </c>
      <c r="AX583">
        <v>2.9</v>
      </c>
      <c r="AZ583" s="2">
        <v>32659</v>
      </c>
      <c r="BA583">
        <v>0</v>
      </c>
    </row>
    <row r="584" spans="1:53" x14ac:dyDescent="0.25">
      <c r="A584" s="2">
        <v>42216</v>
      </c>
      <c r="B584">
        <v>270</v>
      </c>
      <c r="D584" s="2">
        <v>35277</v>
      </c>
      <c r="E584">
        <v>41.4</v>
      </c>
      <c r="G584" s="2">
        <v>35277</v>
      </c>
      <c r="H584">
        <v>51.9</v>
      </c>
      <c r="J584" s="2">
        <v>39294</v>
      </c>
      <c r="K584">
        <v>1042</v>
      </c>
      <c r="M584" s="2">
        <v>40389</v>
      </c>
      <c r="N584">
        <v>2.9051999999999998</v>
      </c>
      <c r="P584" s="2">
        <v>40390</v>
      </c>
      <c r="Q584">
        <v>0.18</v>
      </c>
      <c r="S584" s="2">
        <v>39294</v>
      </c>
      <c r="T584">
        <v>7272.8</v>
      </c>
      <c r="V584" s="2">
        <v>32355</v>
      </c>
      <c r="W584">
        <v>105550</v>
      </c>
      <c r="Y584" s="2">
        <v>39294</v>
      </c>
      <c r="Z584">
        <v>5.5</v>
      </c>
      <c r="AB584" s="2">
        <v>32355</v>
      </c>
      <c r="AC584">
        <v>5.17</v>
      </c>
      <c r="AE584" s="2">
        <v>36007</v>
      </c>
      <c r="AF584">
        <v>0.8</v>
      </c>
      <c r="AH584" s="2">
        <v>36007</v>
      </c>
      <c r="AI584">
        <v>14.1</v>
      </c>
      <c r="AK584" s="2">
        <v>39294</v>
      </c>
      <c r="AL584">
        <v>1.349</v>
      </c>
      <c r="AN584" s="2">
        <v>36007</v>
      </c>
      <c r="AO584">
        <v>8.5</v>
      </c>
      <c r="AQ584" s="2">
        <v>34181</v>
      </c>
      <c r="AR584">
        <v>829.52</v>
      </c>
      <c r="AT584" s="2">
        <v>39294</v>
      </c>
      <c r="AU584">
        <v>21.08</v>
      </c>
      <c r="AW584" s="2">
        <v>38564</v>
      </c>
      <c r="AX584">
        <v>3.3</v>
      </c>
      <c r="AZ584" s="2">
        <v>32689</v>
      </c>
      <c r="BA584">
        <v>0</v>
      </c>
    </row>
    <row r="585" spans="1:53" x14ac:dyDescent="0.25">
      <c r="A585" s="2">
        <v>42247</v>
      </c>
      <c r="B585">
        <v>280</v>
      </c>
      <c r="D585" s="2">
        <v>35308</v>
      </c>
      <c r="E585">
        <v>41.5</v>
      </c>
      <c r="G585" s="2">
        <v>35308</v>
      </c>
      <c r="H585">
        <v>54.6</v>
      </c>
      <c r="J585" s="2">
        <v>39325</v>
      </c>
      <c r="K585">
        <v>957</v>
      </c>
      <c r="M585" s="2">
        <v>40421</v>
      </c>
      <c r="N585">
        <v>2.4683000000000002</v>
      </c>
      <c r="P585" s="2">
        <v>40421</v>
      </c>
      <c r="Q585">
        <v>0.19</v>
      </c>
      <c r="S585" s="2">
        <v>39325</v>
      </c>
      <c r="T585">
        <v>7348</v>
      </c>
      <c r="V585" s="2">
        <v>32386</v>
      </c>
      <c r="W585">
        <v>105674</v>
      </c>
      <c r="Y585" s="2">
        <v>39325</v>
      </c>
      <c r="Z585">
        <v>5.3</v>
      </c>
      <c r="AB585" s="2">
        <v>32386</v>
      </c>
      <c r="AC585">
        <v>4.74</v>
      </c>
      <c r="AE585" s="2">
        <v>36038</v>
      </c>
      <c r="AF585">
        <v>1.4</v>
      </c>
      <c r="AH585" s="2">
        <v>36038</v>
      </c>
      <c r="AI585">
        <v>13.7</v>
      </c>
      <c r="AK585" s="2">
        <v>39325</v>
      </c>
      <c r="AL585">
        <v>1.337</v>
      </c>
      <c r="AN585" s="2">
        <v>36038</v>
      </c>
      <c r="AO585">
        <v>8.5</v>
      </c>
      <c r="AQ585" s="2">
        <v>34212</v>
      </c>
      <c r="AR585">
        <v>834.24</v>
      </c>
      <c r="AT585" s="2">
        <v>39325</v>
      </c>
      <c r="AU585">
        <v>21.22</v>
      </c>
      <c r="AW585" s="2">
        <v>38595</v>
      </c>
      <c r="AX585">
        <v>3.1</v>
      </c>
      <c r="AZ585" s="2">
        <v>32720</v>
      </c>
      <c r="BA585">
        <v>0</v>
      </c>
    </row>
    <row r="586" spans="1:53" x14ac:dyDescent="0.25">
      <c r="A586" s="2">
        <v>42277</v>
      </c>
      <c r="B586">
        <v>273</v>
      </c>
      <c r="D586" s="2">
        <v>35338</v>
      </c>
      <c r="E586">
        <v>41.6</v>
      </c>
      <c r="G586" s="2">
        <v>35338</v>
      </c>
      <c r="H586">
        <v>54.6</v>
      </c>
      <c r="J586" s="2">
        <v>39355</v>
      </c>
      <c r="K586">
        <v>935</v>
      </c>
      <c r="M586" s="2">
        <v>40451</v>
      </c>
      <c r="N586">
        <v>2.5098000000000003</v>
      </c>
      <c r="P586" s="2">
        <v>40451</v>
      </c>
      <c r="Q586">
        <v>0.19</v>
      </c>
      <c r="S586" s="2">
        <v>39355</v>
      </c>
      <c r="T586">
        <v>7364.8</v>
      </c>
      <c r="V586" s="2">
        <v>32416</v>
      </c>
      <c r="W586">
        <v>106013</v>
      </c>
      <c r="Y586" s="2">
        <v>39355</v>
      </c>
      <c r="Z586">
        <v>5.5</v>
      </c>
      <c r="AB586" s="2">
        <v>32416</v>
      </c>
      <c r="AC586">
        <v>4.16</v>
      </c>
      <c r="AE586" s="2">
        <v>36068</v>
      </c>
      <c r="AF586">
        <v>1.6</v>
      </c>
      <c r="AH586" s="2">
        <v>36068</v>
      </c>
      <c r="AI586">
        <v>14.4</v>
      </c>
      <c r="AK586" s="2">
        <v>39355</v>
      </c>
      <c r="AL586">
        <v>1.341</v>
      </c>
      <c r="AN586" s="2">
        <v>36068</v>
      </c>
      <c r="AO586">
        <v>8.49</v>
      </c>
      <c r="AQ586" s="2">
        <v>34242</v>
      </c>
      <c r="AR586">
        <v>840.6</v>
      </c>
      <c r="AT586" s="2">
        <v>39355</v>
      </c>
      <c r="AU586">
        <v>21.22</v>
      </c>
      <c r="AW586" s="2">
        <v>38625</v>
      </c>
      <c r="AX586">
        <v>3</v>
      </c>
      <c r="AZ586" s="2">
        <v>32751</v>
      </c>
      <c r="BA586">
        <v>0</v>
      </c>
    </row>
    <row r="587" spans="1:53" x14ac:dyDescent="0.25">
      <c r="A587" s="2">
        <v>42307</v>
      </c>
      <c r="B587">
        <v>275</v>
      </c>
      <c r="D587" s="2">
        <v>35369</v>
      </c>
      <c r="E587">
        <v>41.4</v>
      </c>
      <c r="G587" s="2">
        <v>35369</v>
      </c>
      <c r="H587">
        <v>52.9</v>
      </c>
      <c r="J587" s="2">
        <v>39386</v>
      </c>
      <c r="K587">
        <v>878</v>
      </c>
      <c r="M587" s="2">
        <v>40480</v>
      </c>
      <c r="N587">
        <v>2.5992999999999999</v>
      </c>
      <c r="P587" s="2">
        <v>40482</v>
      </c>
      <c r="Q587">
        <v>0.19</v>
      </c>
      <c r="S587" s="2">
        <v>39386</v>
      </c>
      <c r="T587">
        <v>7379.5</v>
      </c>
      <c r="V587" s="2">
        <v>32447</v>
      </c>
      <c r="W587">
        <v>106276</v>
      </c>
      <c r="Y587" s="2">
        <v>39386</v>
      </c>
      <c r="Z587">
        <v>5.2</v>
      </c>
      <c r="AB587" s="2">
        <v>32447</v>
      </c>
      <c r="AC587">
        <v>3.19</v>
      </c>
      <c r="AE587" s="2">
        <v>36099</v>
      </c>
      <c r="AF587">
        <v>2.7</v>
      </c>
      <c r="AH587" s="2">
        <v>36099</v>
      </c>
      <c r="AI587">
        <v>14.1</v>
      </c>
      <c r="AK587" s="2">
        <v>39386</v>
      </c>
      <c r="AL587">
        <v>1.337</v>
      </c>
      <c r="AN587" s="2">
        <v>36099</v>
      </c>
      <c r="AO587">
        <v>8.1199999999999992</v>
      </c>
      <c r="AQ587" s="2">
        <v>34273</v>
      </c>
      <c r="AR587">
        <v>847.62</v>
      </c>
      <c r="AT587" s="2">
        <v>39386</v>
      </c>
      <c r="AU587">
        <v>21.32</v>
      </c>
      <c r="AW587" s="2">
        <v>38656</v>
      </c>
      <c r="AX587">
        <v>4.0999999999999996</v>
      </c>
      <c r="AZ587" s="2">
        <v>32781</v>
      </c>
      <c r="BA587">
        <v>0</v>
      </c>
    </row>
    <row r="588" spans="1:53" x14ac:dyDescent="0.25">
      <c r="A588" s="2">
        <v>42338</v>
      </c>
      <c r="B588">
        <v>264</v>
      </c>
      <c r="D588" s="2">
        <v>35399</v>
      </c>
      <c r="E588">
        <v>41.5</v>
      </c>
      <c r="G588" s="2">
        <v>35399</v>
      </c>
      <c r="H588">
        <v>56.9</v>
      </c>
      <c r="J588" s="2">
        <v>39416</v>
      </c>
      <c r="K588">
        <v>833</v>
      </c>
      <c r="M588" s="2">
        <v>40512</v>
      </c>
      <c r="N588">
        <v>2.7968000000000002</v>
      </c>
      <c r="P588" s="2">
        <v>40512</v>
      </c>
      <c r="Q588">
        <v>0.19</v>
      </c>
      <c r="S588" s="2">
        <v>39416</v>
      </c>
      <c r="T588">
        <v>7412.8</v>
      </c>
      <c r="V588" s="2">
        <v>32477</v>
      </c>
      <c r="W588">
        <v>106617</v>
      </c>
      <c r="Y588" s="2">
        <v>39416</v>
      </c>
      <c r="Z588">
        <v>5.0999999999999996</v>
      </c>
      <c r="AB588" s="2">
        <v>32477</v>
      </c>
      <c r="AC588">
        <v>2.79</v>
      </c>
      <c r="AE588" s="2">
        <v>36129</v>
      </c>
      <c r="AF588">
        <v>2</v>
      </c>
      <c r="AH588" s="2">
        <v>36129</v>
      </c>
      <c r="AI588">
        <v>14.5</v>
      </c>
      <c r="AK588" s="2">
        <v>39416</v>
      </c>
      <c r="AL588">
        <v>1.3420000000000001</v>
      </c>
      <c r="AN588" s="2">
        <v>36129</v>
      </c>
      <c r="AO588">
        <v>7.89</v>
      </c>
      <c r="AQ588" s="2">
        <v>34303</v>
      </c>
      <c r="AR588">
        <v>856.52</v>
      </c>
      <c r="AT588" s="2">
        <v>39416</v>
      </c>
      <c r="AU588">
        <v>21.36</v>
      </c>
      <c r="AW588" s="2">
        <v>38686</v>
      </c>
      <c r="AX588">
        <v>4.7</v>
      </c>
      <c r="AZ588" s="2">
        <v>32812</v>
      </c>
      <c r="BA588">
        <v>0</v>
      </c>
    </row>
    <row r="589" spans="1:53" x14ac:dyDescent="0.25">
      <c r="A589" s="2">
        <v>42369</v>
      </c>
      <c r="B589">
        <v>277</v>
      </c>
      <c r="D589" s="2">
        <v>35430</v>
      </c>
      <c r="E589">
        <v>41.7</v>
      </c>
      <c r="G589" s="2">
        <v>35430</v>
      </c>
      <c r="H589">
        <v>61.7</v>
      </c>
      <c r="J589" s="2">
        <v>39447</v>
      </c>
      <c r="K589">
        <v>805</v>
      </c>
      <c r="M589" s="2">
        <v>40543</v>
      </c>
      <c r="N589">
        <v>3.2934999999999999</v>
      </c>
      <c r="P589" s="2">
        <v>40543</v>
      </c>
      <c r="Q589">
        <v>0.18</v>
      </c>
      <c r="S589" s="2">
        <v>39447</v>
      </c>
      <c r="T589">
        <v>7444.2</v>
      </c>
      <c r="V589" s="2">
        <v>32508</v>
      </c>
      <c r="W589">
        <v>106898</v>
      </c>
      <c r="Y589" s="2">
        <v>39447</v>
      </c>
      <c r="Z589">
        <v>4.8</v>
      </c>
      <c r="AB589" s="2">
        <v>32508</v>
      </c>
      <c r="AC589">
        <v>2.77</v>
      </c>
      <c r="AE589" s="2">
        <v>36160</v>
      </c>
      <c r="AF589">
        <v>3</v>
      </c>
      <c r="AH589" s="2">
        <v>36160</v>
      </c>
      <c r="AI589">
        <v>14</v>
      </c>
      <c r="AK589" s="2">
        <v>39447</v>
      </c>
      <c r="AL589">
        <v>1.357</v>
      </c>
      <c r="AN589" s="2">
        <v>36160</v>
      </c>
      <c r="AO589">
        <v>7.75</v>
      </c>
      <c r="AQ589" s="2">
        <v>34334</v>
      </c>
      <c r="AR589">
        <v>865.65</v>
      </c>
      <c r="AT589" s="2">
        <v>39447</v>
      </c>
      <c r="AU589">
        <v>21.33</v>
      </c>
      <c r="AW589" s="2">
        <v>38717</v>
      </c>
      <c r="AX589">
        <v>4.7</v>
      </c>
      <c r="AZ589" s="2">
        <v>32842</v>
      </c>
      <c r="BA589">
        <v>0</v>
      </c>
    </row>
    <row r="590" spans="1:53" x14ac:dyDescent="0.25">
      <c r="A590" s="2">
        <v>42398</v>
      </c>
      <c r="B590">
        <v>283</v>
      </c>
      <c r="D590" s="2">
        <v>35461</v>
      </c>
      <c r="E590">
        <v>41.4</v>
      </c>
      <c r="G590" s="2">
        <v>35461</v>
      </c>
      <c r="H590">
        <v>57</v>
      </c>
      <c r="J590" s="2">
        <v>39478</v>
      </c>
      <c r="K590">
        <v>773</v>
      </c>
      <c r="M590" s="2">
        <v>40574</v>
      </c>
      <c r="N590">
        <v>3.3704000000000001</v>
      </c>
      <c r="P590" s="2">
        <v>40574</v>
      </c>
      <c r="Q590">
        <v>0.17</v>
      </c>
      <c r="S590" s="2">
        <v>39478</v>
      </c>
      <c r="T590">
        <v>7476.4</v>
      </c>
      <c r="V590" s="2">
        <v>32539</v>
      </c>
      <c r="W590">
        <v>107161</v>
      </c>
      <c r="Y590" s="2">
        <v>39478</v>
      </c>
      <c r="Z590">
        <v>4.5</v>
      </c>
      <c r="AB590" s="2">
        <v>32539</v>
      </c>
      <c r="AC590">
        <v>3.04</v>
      </c>
      <c r="AE590" s="2">
        <v>36191</v>
      </c>
      <c r="AF590">
        <v>3.5</v>
      </c>
      <c r="AH590" s="2">
        <v>36191</v>
      </c>
      <c r="AI590">
        <v>13.4</v>
      </c>
      <c r="AK590" s="2">
        <v>39478</v>
      </c>
      <c r="AL590">
        <v>1.357</v>
      </c>
      <c r="AN590" s="2">
        <v>36191</v>
      </c>
      <c r="AO590">
        <v>7.75</v>
      </c>
      <c r="AQ590" s="2">
        <v>34365</v>
      </c>
      <c r="AR590">
        <v>872.02</v>
      </c>
      <c r="AT590" s="2">
        <v>39478</v>
      </c>
      <c r="AU590">
        <v>21.33</v>
      </c>
      <c r="AW590" s="2">
        <v>38748</v>
      </c>
      <c r="AX590">
        <v>4.9000000000000004</v>
      </c>
      <c r="AZ590" s="2">
        <v>32873</v>
      </c>
      <c r="BA590">
        <v>0</v>
      </c>
    </row>
    <row r="591" spans="1:53" x14ac:dyDescent="0.25">
      <c r="A591" s="2">
        <v>42429</v>
      </c>
      <c r="B591">
        <v>268</v>
      </c>
      <c r="D591" s="2">
        <v>35489</v>
      </c>
      <c r="E591">
        <v>41.6</v>
      </c>
      <c r="G591" s="2">
        <v>35489</v>
      </c>
      <c r="H591">
        <v>57.6</v>
      </c>
      <c r="J591" s="2">
        <v>39507</v>
      </c>
      <c r="K591">
        <v>724</v>
      </c>
      <c r="M591" s="2">
        <v>40602</v>
      </c>
      <c r="N591">
        <v>3.4272</v>
      </c>
      <c r="P591" s="2">
        <v>40602</v>
      </c>
      <c r="Q591">
        <v>0.16</v>
      </c>
      <c r="S591" s="2">
        <v>39507</v>
      </c>
      <c r="T591">
        <v>7559.6</v>
      </c>
      <c r="V591" s="2">
        <v>32567</v>
      </c>
      <c r="W591">
        <v>107427</v>
      </c>
      <c r="Y591" s="2">
        <v>39507</v>
      </c>
      <c r="Z591">
        <v>4</v>
      </c>
      <c r="AB591" s="2">
        <v>32567</v>
      </c>
      <c r="AC591">
        <v>2.14</v>
      </c>
      <c r="AE591" s="2">
        <v>36219</v>
      </c>
      <c r="AF591">
        <v>3.4</v>
      </c>
      <c r="AH591" s="2">
        <v>36219</v>
      </c>
      <c r="AI591">
        <v>13.8</v>
      </c>
      <c r="AK591" s="2">
        <v>39507</v>
      </c>
      <c r="AL591">
        <v>1.3679999999999999</v>
      </c>
      <c r="AN591" s="2">
        <v>36219</v>
      </c>
      <c r="AO591">
        <v>7.75</v>
      </c>
      <c r="AQ591" s="2">
        <v>34393</v>
      </c>
      <c r="AR591">
        <v>880.35</v>
      </c>
      <c r="AT591" s="2">
        <v>39507</v>
      </c>
      <c r="AU591">
        <v>21.4</v>
      </c>
      <c r="AW591" s="2">
        <v>38776</v>
      </c>
      <c r="AX591">
        <v>4.8</v>
      </c>
      <c r="AZ591" s="2">
        <v>32904</v>
      </c>
      <c r="BA591">
        <v>0</v>
      </c>
    </row>
    <row r="592" spans="1:53" x14ac:dyDescent="0.25">
      <c r="A592" s="2">
        <v>42460</v>
      </c>
      <c r="B592">
        <v>271</v>
      </c>
      <c r="D592" s="2">
        <v>35520</v>
      </c>
      <c r="E592">
        <v>41.8</v>
      </c>
      <c r="G592" s="2">
        <v>35520</v>
      </c>
      <c r="H592">
        <v>58.6</v>
      </c>
      <c r="J592" s="2">
        <v>39538</v>
      </c>
      <c r="K592">
        <v>728</v>
      </c>
      <c r="M592" s="2">
        <v>40633</v>
      </c>
      <c r="N592">
        <v>3.4702999999999999</v>
      </c>
      <c r="P592" s="2">
        <v>40633</v>
      </c>
      <c r="Q592">
        <v>0.14000000000000001</v>
      </c>
      <c r="S592" s="2">
        <v>39538</v>
      </c>
      <c r="T592">
        <v>7622.4</v>
      </c>
      <c r="V592" s="2">
        <v>32598</v>
      </c>
      <c r="W592">
        <v>107621</v>
      </c>
      <c r="Y592" s="2">
        <v>39538</v>
      </c>
      <c r="Z592">
        <v>3.6</v>
      </c>
      <c r="AB592" s="2">
        <v>32598</v>
      </c>
      <c r="AC592">
        <v>2.08</v>
      </c>
      <c r="AE592" s="2">
        <v>36250</v>
      </c>
      <c r="AF592">
        <v>3.2</v>
      </c>
      <c r="AH592" s="2">
        <v>36250</v>
      </c>
      <c r="AI592">
        <v>13.4</v>
      </c>
      <c r="AK592" s="2">
        <v>39538</v>
      </c>
      <c r="AL592">
        <v>1.38</v>
      </c>
      <c r="AN592" s="2">
        <v>36250</v>
      </c>
      <c r="AO592">
        <v>7.75</v>
      </c>
      <c r="AQ592" s="2">
        <v>34424</v>
      </c>
      <c r="AR592">
        <v>891.33</v>
      </c>
      <c r="AT592" s="2">
        <v>39538</v>
      </c>
      <c r="AU592">
        <v>21.41</v>
      </c>
      <c r="AW592" s="2">
        <v>38807</v>
      </c>
      <c r="AX592">
        <v>4.5</v>
      </c>
      <c r="AZ592" s="2">
        <v>32932</v>
      </c>
      <c r="BA592">
        <v>0</v>
      </c>
    </row>
    <row r="593" spans="1:53" x14ac:dyDescent="0.25">
      <c r="A593" s="2">
        <v>42489</v>
      </c>
      <c r="B593">
        <v>279</v>
      </c>
      <c r="D593" s="2">
        <v>35550</v>
      </c>
      <c r="E593">
        <v>41.8</v>
      </c>
      <c r="G593" s="2">
        <v>35550</v>
      </c>
      <c r="H593">
        <v>56.6</v>
      </c>
      <c r="J593" s="2">
        <v>39568</v>
      </c>
      <c r="K593">
        <v>682</v>
      </c>
      <c r="M593" s="2">
        <v>40662</v>
      </c>
      <c r="N593">
        <v>3.2862999999999998</v>
      </c>
      <c r="P593" s="2">
        <v>40663</v>
      </c>
      <c r="Q593">
        <v>0.1</v>
      </c>
      <c r="S593" s="2">
        <v>39568</v>
      </c>
      <c r="T593">
        <v>7668.1</v>
      </c>
      <c r="V593" s="2">
        <v>32628</v>
      </c>
      <c r="W593">
        <v>107791</v>
      </c>
      <c r="Y593" s="2">
        <v>39568</v>
      </c>
      <c r="Z593">
        <v>3.2</v>
      </c>
      <c r="AB593" s="2">
        <v>32628</v>
      </c>
      <c r="AC593">
        <v>1.6400000000000001</v>
      </c>
      <c r="AE593" s="2">
        <v>36280</v>
      </c>
      <c r="AF593">
        <v>4</v>
      </c>
      <c r="AH593" s="2">
        <v>36280</v>
      </c>
      <c r="AI593">
        <v>13.3</v>
      </c>
      <c r="AK593" s="2">
        <v>39568</v>
      </c>
      <c r="AL593">
        <v>1.363</v>
      </c>
      <c r="AN593" s="2">
        <v>36280</v>
      </c>
      <c r="AO593">
        <v>7.75</v>
      </c>
      <c r="AQ593" s="2">
        <v>34454</v>
      </c>
      <c r="AR593">
        <v>900.99</v>
      </c>
      <c r="AT593" s="2">
        <v>39568</v>
      </c>
      <c r="AU593">
        <v>21.5</v>
      </c>
      <c r="AW593" s="2">
        <v>38837</v>
      </c>
      <c r="AX593">
        <v>3.5</v>
      </c>
      <c r="AZ593" s="2">
        <v>32963</v>
      </c>
      <c r="BA593">
        <v>0</v>
      </c>
    </row>
    <row r="594" spans="1:53" x14ac:dyDescent="0.25">
      <c r="A594" s="2">
        <v>42521</v>
      </c>
      <c r="B594">
        <v>264</v>
      </c>
      <c r="D594" s="2">
        <v>35581</v>
      </c>
      <c r="E594">
        <v>41.7</v>
      </c>
      <c r="G594" s="2">
        <v>35581</v>
      </c>
      <c r="H594">
        <v>62.3</v>
      </c>
      <c r="J594" s="2">
        <v>39599</v>
      </c>
      <c r="K594">
        <v>679</v>
      </c>
      <c r="M594" s="2">
        <v>40694</v>
      </c>
      <c r="N594">
        <v>3.0607000000000002</v>
      </c>
      <c r="P594" s="2">
        <v>40694</v>
      </c>
      <c r="Q594">
        <v>0.09</v>
      </c>
      <c r="S594" s="2">
        <v>39599</v>
      </c>
      <c r="T594">
        <v>7677.6</v>
      </c>
      <c r="V594" s="2">
        <v>32659</v>
      </c>
      <c r="W594">
        <v>107913</v>
      </c>
      <c r="Y594" s="2">
        <v>39599</v>
      </c>
      <c r="Z594">
        <v>7.7</v>
      </c>
      <c r="AB594" s="2">
        <v>32659</v>
      </c>
      <c r="AC594">
        <v>1.02</v>
      </c>
      <c r="AE594" s="2">
        <v>36311</v>
      </c>
      <c r="AF594">
        <v>5.0999999999999996</v>
      </c>
      <c r="AH594" s="2">
        <v>36311</v>
      </c>
      <c r="AI594">
        <v>13.4</v>
      </c>
      <c r="AK594" s="2">
        <v>39599</v>
      </c>
      <c r="AL594">
        <v>1.3679999999999999</v>
      </c>
      <c r="AN594" s="2">
        <v>36311</v>
      </c>
      <c r="AO594">
        <v>7.75</v>
      </c>
      <c r="AQ594" s="2">
        <v>34485</v>
      </c>
      <c r="AR594">
        <v>912.86</v>
      </c>
      <c r="AT594" s="2">
        <v>39599</v>
      </c>
      <c r="AU594">
        <v>20.61</v>
      </c>
      <c r="AW594" s="2">
        <v>38868</v>
      </c>
      <c r="AX594">
        <v>3.1</v>
      </c>
      <c r="AZ594" s="2">
        <v>32993</v>
      </c>
      <c r="BA594">
        <v>0</v>
      </c>
    </row>
    <row r="595" spans="1:53" x14ac:dyDescent="0.25">
      <c r="A595" s="2">
        <v>42551</v>
      </c>
      <c r="B595">
        <v>263</v>
      </c>
      <c r="D595" s="2">
        <v>35611</v>
      </c>
      <c r="E595">
        <v>41.6</v>
      </c>
      <c r="G595" s="2">
        <v>35611</v>
      </c>
      <c r="H595">
        <v>59.4</v>
      </c>
      <c r="J595" s="2">
        <v>39629</v>
      </c>
      <c r="K595">
        <v>647</v>
      </c>
      <c r="M595" s="2">
        <v>40724</v>
      </c>
      <c r="N595">
        <v>3.16</v>
      </c>
      <c r="P595" s="2">
        <v>40724</v>
      </c>
      <c r="Q595">
        <v>0.09</v>
      </c>
      <c r="S595" s="2">
        <v>39629</v>
      </c>
      <c r="T595">
        <v>7693.9</v>
      </c>
      <c r="V595" s="2">
        <v>32689</v>
      </c>
      <c r="W595">
        <v>108027</v>
      </c>
      <c r="Y595" s="2">
        <v>39629</v>
      </c>
      <c r="Z595">
        <v>5.7</v>
      </c>
      <c r="AB595" s="2">
        <v>32689</v>
      </c>
      <c r="AC595">
        <v>0.81</v>
      </c>
      <c r="AE595" s="2">
        <v>36341</v>
      </c>
      <c r="AF595">
        <v>6.2</v>
      </c>
      <c r="AH595" s="2">
        <v>36341</v>
      </c>
      <c r="AI595">
        <v>14.3</v>
      </c>
      <c r="AK595" s="2">
        <v>39629</v>
      </c>
      <c r="AL595">
        <v>1.3719999999999999</v>
      </c>
      <c r="AN595" s="2">
        <v>36341</v>
      </c>
      <c r="AO595">
        <v>7.75</v>
      </c>
      <c r="AQ595" s="2">
        <v>34515</v>
      </c>
      <c r="AR595">
        <v>924.22</v>
      </c>
      <c r="AT595" s="2">
        <v>39629</v>
      </c>
      <c r="AU595">
        <v>21.01</v>
      </c>
      <c r="AW595" s="2">
        <v>38898</v>
      </c>
      <c r="AX595">
        <v>3.5</v>
      </c>
      <c r="AZ595" s="2">
        <v>33024</v>
      </c>
      <c r="BA595">
        <v>0</v>
      </c>
    </row>
    <row r="596" spans="1:53" x14ac:dyDescent="0.25">
      <c r="A596" s="2">
        <v>42580</v>
      </c>
      <c r="B596">
        <v>267</v>
      </c>
      <c r="D596" s="2">
        <v>35642</v>
      </c>
      <c r="E596">
        <v>41.6</v>
      </c>
      <c r="G596" s="2">
        <v>35642</v>
      </c>
      <c r="H596">
        <v>61.3</v>
      </c>
      <c r="J596" s="2">
        <v>39660</v>
      </c>
      <c r="K596">
        <v>615</v>
      </c>
      <c r="M596" s="2">
        <v>40753</v>
      </c>
      <c r="N596">
        <v>2.7961</v>
      </c>
      <c r="P596" s="2">
        <v>40755</v>
      </c>
      <c r="Q596">
        <v>7.0000000000000007E-2</v>
      </c>
      <c r="S596" s="2">
        <v>39660</v>
      </c>
      <c r="T596">
        <v>7738.9</v>
      </c>
      <c r="V596" s="2">
        <v>32720</v>
      </c>
      <c r="W596">
        <v>108069</v>
      </c>
      <c r="Y596" s="2">
        <v>39660</v>
      </c>
      <c r="Z596">
        <v>4.2</v>
      </c>
      <c r="AB596" s="2">
        <v>32720</v>
      </c>
      <c r="AC596">
        <v>-0.14000000000000001</v>
      </c>
      <c r="AE596" s="2">
        <v>36372</v>
      </c>
      <c r="AF596">
        <v>7.1</v>
      </c>
      <c r="AH596" s="2">
        <v>36372</v>
      </c>
      <c r="AI596">
        <v>13.6</v>
      </c>
      <c r="AK596" s="2">
        <v>39660</v>
      </c>
      <c r="AL596">
        <v>1.4</v>
      </c>
      <c r="AN596" s="2">
        <v>36372</v>
      </c>
      <c r="AO596">
        <v>8</v>
      </c>
      <c r="AQ596" s="2">
        <v>34546</v>
      </c>
      <c r="AR596">
        <v>931.13</v>
      </c>
      <c r="AT596" s="2">
        <v>39660</v>
      </c>
      <c r="AU596">
        <v>21.29</v>
      </c>
      <c r="AW596" s="2">
        <v>38929</v>
      </c>
      <c r="AX596">
        <v>3.2</v>
      </c>
      <c r="AZ596" s="2">
        <v>33054</v>
      </c>
      <c r="BA596">
        <v>0</v>
      </c>
    </row>
    <row r="597" spans="1:53" x14ac:dyDescent="0.25">
      <c r="A597" s="2">
        <v>42613</v>
      </c>
      <c r="B597">
        <v>262</v>
      </c>
      <c r="D597" s="2">
        <v>35673</v>
      </c>
      <c r="E597">
        <v>41.7</v>
      </c>
      <c r="G597" s="2">
        <v>35673</v>
      </c>
      <c r="H597">
        <v>60.3</v>
      </c>
      <c r="J597" s="2">
        <v>39691</v>
      </c>
      <c r="K597">
        <v>607</v>
      </c>
      <c r="M597" s="2">
        <v>40786</v>
      </c>
      <c r="N597">
        <v>2.2233999999999998</v>
      </c>
      <c r="P597" s="2">
        <v>40786</v>
      </c>
      <c r="Q597">
        <v>0.1</v>
      </c>
      <c r="S597" s="2">
        <v>39691</v>
      </c>
      <c r="T597">
        <v>7752.7</v>
      </c>
      <c r="V597" s="2">
        <v>32751</v>
      </c>
      <c r="W597">
        <v>108120</v>
      </c>
      <c r="Y597" s="2">
        <v>39691</v>
      </c>
      <c r="Z597">
        <v>3.3</v>
      </c>
      <c r="AB597" s="2">
        <v>32751</v>
      </c>
      <c r="AC597">
        <v>0.33</v>
      </c>
      <c r="AE597" s="2">
        <v>36403</v>
      </c>
      <c r="AF597">
        <v>7.8</v>
      </c>
      <c r="AH597" s="2">
        <v>36403</v>
      </c>
      <c r="AI597">
        <v>13.1</v>
      </c>
      <c r="AK597" s="2">
        <v>39691</v>
      </c>
      <c r="AL597">
        <v>1.4079999999999999</v>
      </c>
      <c r="AN597" s="2">
        <v>36403</v>
      </c>
      <c r="AO597">
        <v>8.06</v>
      </c>
      <c r="AQ597" s="2">
        <v>34577</v>
      </c>
      <c r="AR597">
        <v>944.8</v>
      </c>
      <c r="AT597" s="2">
        <v>39691</v>
      </c>
      <c r="AU597">
        <v>21.42</v>
      </c>
      <c r="AW597" s="2">
        <v>38960</v>
      </c>
      <c r="AX597">
        <v>3.4</v>
      </c>
      <c r="AZ597" s="2">
        <v>33085</v>
      </c>
      <c r="BA597">
        <v>1</v>
      </c>
    </row>
    <row r="598" spans="1:53" x14ac:dyDescent="0.25">
      <c r="A598" s="2">
        <v>42643</v>
      </c>
      <c r="B598">
        <v>247</v>
      </c>
      <c r="D598" s="2">
        <v>35703</v>
      </c>
      <c r="E598">
        <v>41.7</v>
      </c>
      <c r="G598" s="2">
        <v>35703</v>
      </c>
      <c r="H598">
        <v>55.4</v>
      </c>
      <c r="J598" s="2">
        <v>39721</v>
      </c>
      <c r="K598">
        <v>537</v>
      </c>
      <c r="M598" s="2">
        <v>40816</v>
      </c>
      <c r="N598">
        <v>1.9154</v>
      </c>
      <c r="P598" s="2">
        <v>40816</v>
      </c>
      <c r="Q598">
        <v>0.08</v>
      </c>
      <c r="S598" s="2">
        <v>39721</v>
      </c>
      <c r="T598">
        <v>7821.3</v>
      </c>
      <c r="V598" s="2">
        <v>32781</v>
      </c>
      <c r="W598">
        <v>108369</v>
      </c>
      <c r="Y598" s="2">
        <v>39721</v>
      </c>
      <c r="Z598">
        <v>2.9</v>
      </c>
      <c r="AB598" s="2">
        <v>32781</v>
      </c>
      <c r="AC598">
        <v>0.26</v>
      </c>
      <c r="AE598" s="2">
        <v>36433</v>
      </c>
      <c r="AF598">
        <v>7.2</v>
      </c>
      <c r="AH598" s="2">
        <v>36433</v>
      </c>
      <c r="AI598">
        <v>13.1</v>
      </c>
      <c r="AK598" s="2">
        <v>39721</v>
      </c>
      <c r="AL598">
        <v>1.4350000000000001</v>
      </c>
      <c r="AN598" s="2">
        <v>36433</v>
      </c>
      <c r="AO598">
        <v>8.25</v>
      </c>
      <c r="AQ598" s="2">
        <v>34607</v>
      </c>
      <c r="AR598">
        <v>957.38</v>
      </c>
      <c r="AT598" s="2">
        <v>39721</v>
      </c>
      <c r="AU598">
        <v>21.34</v>
      </c>
      <c r="AW598" s="2">
        <v>38990</v>
      </c>
      <c r="AX598">
        <v>3.6</v>
      </c>
      <c r="AZ598" s="2">
        <v>33116</v>
      </c>
      <c r="BA598">
        <v>1</v>
      </c>
    </row>
    <row r="599" spans="1:53" x14ac:dyDescent="0.25">
      <c r="A599" s="2">
        <v>42674</v>
      </c>
      <c r="B599">
        <v>266</v>
      </c>
      <c r="D599" s="2">
        <v>35734</v>
      </c>
      <c r="E599">
        <v>41.8</v>
      </c>
      <c r="G599" s="2">
        <v>35734</v>
      </c>
      <c r="H599">
        <v>60.9</v>
      </c>
      <c r="J599" s="2">
        <v>39752</v>
      </c>
      <c r="K599">
        <v>542</v>
      </c>
      <c r="M599" s="2">
        <v>40847</v>
      </c>
      <c r="N599">
        <v>2.1133000000000002</v>
      </c>
      <c r="P599" s="2">
        <v>40847</v>
      </c>
      <c r="Q599">
        <v>7.0000000000000007E-2</v>
      </c>
      <c r="S599" s="2">
        <v>39752</v>
      </c>
      <c r="T599">
        <v>7929.6</v>
      </c>
      <c r="V599" s="2">
        <v>32812</v>
      </c>
      <c r="W599">
        <v>108476</v>
      </c>
      <c r="Y599" s="2">
        <v>39752</v>
      </c>
      <c r="Z599">
        <v>2.7</v>
      </c>
      <c r="AB599" s="2">
        <v>32812</v>
      </c>
      <c r="AC599">
        <v>-0.3</v>
      </c>
      <c r="AE599" s="2">
        <v>36464</v>
      </c>
      <c r="AF599">
        <v>7.4</v>
      </c>
      <c r="AH599" s="2">
        <v>36464</v>
      </c>
      <c r="AI599">
        <v>13.3</v>
      </c>
      <c r="AK599" s="2">
        <v>39752</v>
      </c>
      <c r="AL599">
        <v>1.4430000000000001</v>
      </c>
      <c r="AN599" s="2">
        <v>36464</v>
      </c>
      <c r="AO599">
        <v>8.25</v>
      </c>
      <c r="AQ599" s="2">
        <v>34638</v>
      </c>
      <c r="AR599">
        <v>968.47</v>
      </c>
      <c r="AT599" s="2">
        <v>39752</v>
      </c>
      <c r="AU599">
        <v>21.39</v>
      </c>
      <c r="AW599" s="2">
        <v>39021</v>
      </c>
      <c r="AX599">
        <v>3.3</v>
      </c>
      <c r="AZ599" s="2">
        <v>33146</v>
      </c>
      <c r="BA599">
        <v>1</v>
      </c>
    </row>
    <row r="600" spans="1:53" x14ac:dyDescent="0.25">
      <c r="A600" s="2">
        <v>42704</v>
      </c>
      <c r="B600">
        <v>259</v>
      </c>
      <c r="D600" s="2">
        <v>35764</v>
      </c>
      <c r="E600">
        <v>41.8</v>
      </c>
      <c r="G600" s="2">
        <v>35764</v>
      </c>
      <c r="H600">
        <v>57.4</v>
      </c>
      <c r="J600" s="2">
        <v>39782</v>
      </c>
      <c r="K600">
        <v>459</v>
      </c>
      <c r="M600" s="2">
        <v>40877</v>
      </c>
      <c r="N600">
        <v>2.0680000000000001</v>
      </c>
      <c r="P600" s="2">
        <v>40877</v>
      </c>
      <c r="Q600">
        <v>0.08</v>
      </c>
      <c r="S600" s="2">
        <v>39782</v>
      </c>
      <c r="T600">
        <v>7988.8</v>
      </c>
      <c r="V600" s="2">
        <v>32842</v>
      </c>
      <c r="W600">
        <v>108752</v>
      </c>
      <c r="Y600" s="2">
        <v>39782</v>
      </c>
      <c r="Z600">
        <v>1.7</v>
      </c>
      <c r="AB600" s="2">
        <v>32842</v>
      </c>
      <c r="AC600">
        <v>-0.11</v>
      </c>
      <c r="AE600" s="2">
        <v>36494</v>
      </c>
      <c r="AF600">
        <v>7.6</v>
      </c>
      <c r="AH600" s="2">
        <v>36494</v>
      </c>
      <c r="AI600">
        <v>12.9</v>
      </c>
      <c r="AK600" s="2">
        <v>39782</v>
      </c>
      <c r="AL600">
        <v>1.482</v>
      </c>
      <c r="AN600" s="2">
        <v>36494</v>
      </c>
      <c r="AO600">
        <v>8.3699999999999992</v>
      </c>
      <c r="AQ600" s="2">
        <v>34668</v>
      </c>
      <c r="AR600">
        <v>981.43</v>
      </c>
      <c r="AT600" s="2">
        <v>39782</v>
      </c>
      <c r="AU600">
        <v>21.43</v>
      </c>
      <c r="AW600" s="2">
        <v>39051</v>
      </c>
      <c r="AX600">
        <v>3.3</v>
      </c>
      <c r="AZ600" s="2">
        <v>33177</v>
      </c>
      <c r="BA600">
        <v>1</v>
      </c>
    </row>
    <row r="601" spans="1:53" x14ac:dyDescent="0.25">
      <c r="A601" s="2">
        <v>42734</v>
      </c>
      <c r="B601">
        <v>238</v>
      </c>
      <c r="D601" s="2">
        <v>35795</v>
      </c>
      <c r="E601">
        <v>42</v>
      </c>
      <c r="G601" s="2">
        <v>35795</v>
      </c>
      <c r="H601">
        <v>57.2</v>
      </c>
      <c r="J601" s="2">
        <v>39813</v>
      </c>
      <c r="K601">
        <v>403</v>
      </c>
      <c r="M601" s="2">
        <v>40907</v>
      </c>
      <c r="N601">
        <v>1.8761999999999999</v>
      </c>
      <c r="P601" s="2">
        <v>40908</v>
      </c>
      <c r="Q601">
        <v>7.0000000000000007E-2</v>
      </c>
      <c r="S601" s="2">
        <v>39813</v>
      </c>
      <c r="T601">
        <v>8166.6</v>
      </c>
      <c r="V601" s="2">
        <v>32873</v>
      </c>
      <c r="W601">
        <v>108836</v>
      </c>
      <c r="Y601" s="2">
        <v>39813</v>
      </c>
      <c r="Z601">
        <v>-0.1</v>
      </c>
      <c r="AB601" s="2">
        <v>32873</v>
      </c>
      <c r="AC601">
        <v>0.03</v>
      </c>
      <c r="AE601" s="2">
        <v>36525</v>
      </c>
      <c r="AF601">
        <v>8.1999999999999993</v>
      </c>
      <c r="AH601" s="2">
        <v>36525</v>
      </c>
      <c r="AI601">
        <v>12.9</v>
      </c>
      <c r="AK601" s="2">
        <v>39813</v>
      </c>
      <c r="AL601">
        <v>1.478</v>
      </c>
      <c r="AN601" s="2">
        <v>36525</v>
      </c>
      <c r="AO601">
        <v>8.5</v>
      </c>
      <c r="AQ601" s="2">
        <v>34699</v>
      </c>
      <c r="AR601">
        <v>997.3</v>
      </c>
      <c r="AT601" s="2">
        <v>39813</v>
      </c>
      <c r="AU601">
        <v>21.63</v>
      </c>
      <c r="AW601" s="2">
        <v>39082</v>
      </c>
      <c r="AX601">
        <v>3.3</v>
      </c>
      <c r="AZ601" s="2">
        <v>33207</v>
      </c>
      <c r="BA601">
        <v>1</v>
      </c>
    </row>
    <row r="602" spans="1:53" x14ac:dyDescent="0.25">
      <c r="A602" s="2">
        <v>42766</v>
      </c>
      <c r="B602">
        <v>244</v>
      </c>
      <c r="D602" s="2">
        <v>35826</v>
      </c>
      <c r="E602">
        <v>41.9</v>
      </c>
      <c r="G602" s="2">
        <v>35826</v>
      </c>
      <c r="H602">
        <v>57.1</v>
      </c>
      <c r="J602" s="2">
        <v>39844</v>
      </c>
      <c r="K602">
        <v>358</v>
      </c>
      <c r="M602" s="2">
        <v>40939</v>
      </c>
      <c r="N602">
        <v>1.7970999999999999</v>
      </c>
      <c r="P602" s="2">
        <v>40939</v>
      </c>
      <c r="Q602">
        <v>0.08</v>
      </c>
      <c r="S602" s="2">
        <v>39844</v>
      </c>
      <c r="T602">
        <v>8246.1</v>
      </c>
      <c r="V602" s="2">
        <v>32904</v>
      </c>
      <c r="W602">
        <v>109199</v>
      </c>
      <c r="Y602" s="2">
        <v>39844</v>
      </c>
      <c r="Z602">
        <v>-1.6</v>
      </c>
      <c r="AB602" s="2">
        <v>32904</v>
      </c>
      <c r="AC602">
        <v>-0.95</v>
      </c>
      <c r="AE602" s="2">
        <v>36556</v>
      </c>
      <c r="AF602">
        <v>9</v>
      </c>
      <c r="AH602" s="2">
        <v>36556</v>
      </c>
      <c r="AI602">
        <v>13.1</v>
      </c>
      <c r="AK602" s="2">
        <v>39844</v>
      </c>
      <c r="AL602">
        <v>1.504</v>
      </c>
      <c r="AN602" s="2">
        <v>36556</v>
      </c>
      <c r="AO602">
        <v>8.5</v>
      </c>
      <c r="AQ602" s="2">
        <v>34730</v>
      </c>
      <c r="AR602">
        <v>1010.4</v>
      </c>
      <c r="AT602" s="2">
        <v>39844</v>
      </c>
      <c r="AU602">
        <v>21.9</v>
      </c>
      <c r="AW602" s="2">
        <v>39113</v>
      </c>
      <c r="AX602">
        <v>3.4</v>
      </c>
      <c r="AZ602" s="2">
        <v>33238</v>
      </c>
      <c r="BA602">
        <v>1</v>
      </c>
    </row>
    <row r="603" spans="1:53" x14ac:dyDescent="0.25">
      <c r="A603" s="2">
        <v>42794</v>
      </c>
      <c r="B603">
        <v>232</v>
      </c>
      <c r="D603" s="2">
        <v>35854</v>
      </c>
      <c r="E603">
        <v>41.7</v>
      </c>
      <c r="G603" s="2">
        <v>35854</v>
      </c>
      <c r="H603">
        <v>54.6</v>
      </c>
      <c r="J603" s="2">
        <v>39872</v>
      </c>
      <c r="K603">
        <v>358</v>
      </c>
      <c r="M603" s="2">
        <v>40968</v>
      </c>
      <c r="N603">
        <v>1.9704999999999999</v>
      </c>
      <c r="P603" s="2">
        <v>40968</v>
      </c>
      <c r="Q603">
        <v>0.1</v>
      </c>
      <c r="S603" s="2">
        <v>39872</v>
      </c>
      <c r="T603">
        <v>8273.7000000000007</v>
      </c>
      <c r="V603" s="2">
        <v>32932</v>
      </c>
      <c r="W603">
        <v>109435</v>
      </c>
      <c r="Y603" s="2">
        <v>39872</v>
      </c>
      <c r="Z603">
        <v>-2.8</v>
      </c>
      <c r="AB603" s="2">
        <v>32932</v>
      </c>
      <c r="AC603">
        <v>0.5</v>
      </c>
      <c r="AE603" s="2">
        <v>36585</v>
      </c>
      <c r="AF603">
        <v>6.6</v>
      </c>
      <c r="AH603" s="2">
        <v>36585</v>
      </c>
      <c r="AI603">
        <v>12.6</v>
      </c>
      <c r="AK603" s="2">
        <v>39872</v>
      </c>
      <c r="AL603">
        <v>1.4809999999999999</v>
      </c>
      <c r="AN603" s="2">
        <v>36585</v>
      </c>
      <c r="AO603">
        <v>8.73</v>
      </c>
      <c r="AQ603" s="2">
        <v>34758</v>
      </c>
      <c r="AR603">
        <v>1018.56</v>
      </c>
      <c r="AT603" s="2">
        <v>39872</v>
      </c>
      <c r="AU603">
        <v>22.06</v>
      </c>
      <c r="AW603" s="2">
        <v>39141</v>
      </c>
      <c r="AX603">
        <v>3.5</v>
      </c>
      <c r="AZ603" s="2">
        <v>33269</v>
      </c>
      <c r="BA603">
        <v>1</v>
      </c>
    </row>
    <row r="604" spans="1:53" x14ac:dyDescent="0.25">
      <c r="A604" s="2">
        <v>42825</v>
      </c>
      <c r="B604">
        <v>232</v>
      </c>
      <c r="D604" s="2">
        <v>35885</v>
      </c>
      <c r="E604">
        <v>41.6</v>
      </c>
      <c r="G604" s="2">
        <v>35885</v>
      </c>
      <c r="H604">
        <v>54.9</v>
      </c>
      <c r="J604" s="2">
        <v>39903</v>
      </c>
      <c r="K604">
        <v>353</v>
      </c>
      <c r="M604" s="2">
        <v>40998</v>
      </c>
      <c r="N604">
        <v>2.2088000000000001</v>
      </c>
      <c r="P604" s="2">
        <v>40999</v>
      </c>
      <c r="Q604">
        <v>0.13</v>
      </c>
      <c r="S604" s="2">
        <v>39903</v>
      </c>
      <c r="T604">
        <v>8335.1</v>
      </c>
      <c r="V604" s="2">
        <v>32963</v>
      </c>
      <c r="W604">
        <v>109644</v>
      </c>
      <c r="Y604" s="2">
        <v>39903</v>
      </c>
      <c r="Z604">
        <v>-3.5</v>
      </c>
      <c r="AB604" s="2">
        <v>32963</v>
      </c>
      <c r="AC604">
        <v>0.81</v>
      </c>
      <c r="AE604" s="2">
        <v>36616</v>
      </c>
      <c r="AF604">
        <v>8.6</v>
      </c>
      <c r="AH604" s="2">
        <v>36616</v>
      </c>
      <c r="AI604">
        <v>12.7</v>
      </c>
      <c r="AK604" s="2">
        <v>39903</v>
      </c>
      <c r="AL604">
        <v>1.4990000000000001</v>
      </c>
      <c r="AN604" s="2">
        <v>36616</v>
      </c>
      <c r="AO604">
        <v>8.83</v>
      </c>
      <c r="AQ604" s="2">
        <v>34789</v>
      </c>
      <c r="AR604">
        <v>1033.6300000000001</v>
      </c>
      <c r="AT604" s="2">
        <v>39903</v>
      </c>
      <c r="AU604">
        <v>22</v>
      </c>
      <c r="AW604" s="2">
        <v>39172</v>
      </c>
      <c r="AX604">
        <v>3.4</v>
      </c>
      <c r="AZ604" s="2">
        <v>33297</v>
      </c>
      <c r="BA604">
        <v>1</v>
      </c>
    </row>
    <row r="605" spans="1:53" x14ac:dyDescent="0.25">
      <c r="A605" s="2">
        <v>42853</v>
      </c>
      <c r="B605">
        <v>242</v>
      </c>
      <c r="D605" s="2">
        <v>35915</v>
      </c>
      <c r="E605">
        <v>41.2</v>
      </c>
      <c r="G605" s="2">
        <v>35915</v>
      </c>
      <c r="H605">
        <v>55.3</v>
      </c>
      <c r="J605" s="2">
        <v>39933</v>
      </c>
      <c r="K605">
        <v>387</v>
      </c>
      <c r="M605" s="2">
        <v>41029</v>
      </c>
      <c r="N605">
        <v>1.9137</v>
      </c>
      <c r="P605" s="2">
        <v>41029</v>
      </c>
      <c r="Q605">
        <v>0.14000000000000001</v>
      </c>
      <c r="S605" s="2">
        <v>39933</v>
      </c>
      <c r="T605">
        <v>8340.4</v>
      </c>
      <c r="V605" s="2">
        <v>32993</v>
      </c>
      <c r="W605">
        <v>109686</v>
      </c>
      <c r="Y605" s="2">
        <v>39933</v>
      </c>
      <c r="Z605">
        <v>-2.8</v>
      </c>
      <c r="AB605" s="2">
        <v>32993</v>
      </c>
      <c r="AC605">
        <v>0.56999999999999995</v>
      </c>
      <c r="AE605" s="2">
        <v>36646</v>
      </c>
      <c r="AF605">
        <v>8.4</v>
      </c>
      <c r="AH605" s="2">
        <v>36646</v>
      </c>
      <c r="AI605">
        <v>12.4</v>
      </c>
      <c r="AK605" s="2">
        <v>39933</v>
      </c>
      <c r="AL605">
        <v>1.5</v>
      </c>
      <c r="AN605" s="2">
        <v>36646</v>
      </c>
      <c r="AO605">
        <v>9</v>
      </c>
      <c r="AQ605" s="2">
        <v>34819</v>
      </c>
      <c r="AR605">
        <v>1043.7</v>
      </c>
      <c r="AT605" s="2">
        <v>39933</v>
      </c>
      <c r="AU605">
        <v>21.81</v>
      </c>
      <c r="AW605" s="2">
        <v>39202</v>
      </c>
      <c r="AX605">
        <v>3.6</v>
      </c>
      <c r="AZ605" s="2">
        <v>33328</v>
      </c>
      <c r="BA605">
        <v>1</v>
      </c>
    </row>
    <row r="606" spans="1:53" x14ac:dyDescent="0.25">
      <c r="A606" s="2">
        <v>42886</v>
      </c>
      <c r="B606">
        <v>251</v>
      </c>
      <c r="D606" s="2">
        <v>35946</v>
      </c>
      <c r="E606">
        <v>41.5</v>
      </c>
      <c r="G606" s="2">
        <v>35946</v>
      </c>
      <c r="H606">
        <v>51.5</v>
      </c>
      <c r="J606" s="2">
        <v>39964</v>
      </c>
      <c r="K606">
        <v>408</v>
      </c>
      <c r="M606" s="2">
        <v>41060</v>
      </c>
      <c r="N606">
        <v>1.5577999999999999</v>
      </c>
      <c r="P606" s="2">
        <v>41060</v>
      </c>
      <c r="Q606">
        <v>0.16</v>
      </c>
      <c r="S606" s="2">
        <v>39964</v>
      </c>
      <c r="T606">
        <v>8395.6</v>
      </c>
      <c r="V606" s="2">
        <v>33024</v>
      </c>
      <c r="W606">
        <v>109839</v>
      </c>
      <c r="Y606" s="2">
        <v>39964</v>
      </c>
      <c r="Z606">
        <v>-5.6</v>
      </c>
      <c r="AB606" s="2">
        <v>33024</v>
      </c>
      <c r="AC606">
        <v>1.47</v>
      </c>
      <c r="AE606" s="2">
        <v>36677</v>
      </c>
      <c r="AF606">
        <v>6.2</v>
      </c>
      <c r="AH606" s="2">
        <v>36677</v>
      </c>
      <c r="AI606">
        <v>12.6</v>
      </c>
      <c r="AK606" s="2">
        <v>39964</v>
      </c>
      <c r="AL606">
        <v>1.484</v>
      </c>
      <c r="AN606" s="2">
        <v>36677</v>
      </c>
      <c r="AO606">
        <v>9.24</v>
      </c>
      <c r="AQ606" s="2">
        <v>34850</v>
      </c>
      <c r="AR606">
        <v>1057.47</v>
      </c>
      <c r="AT606" s="2">
        <v>39964</v>
      </c>
      <c r="AU606">
        <v>21.42</v>
      </c>
      <c r="AW606" s="2">
        <v>39233</v>
      </c>
      <c r="AX606">
        <v>3.5</v>
      </c>
      <c r="AZ606" s="2">
        <v>33358</v>
      </c>
      <c r="BA606">
        <v>0</v>
      </c>
    </row>
    <row r="607" spans="1:53" x14ac:dyDescent="0.25">
      <c r="A607" s="2">
        <v>42916</v>
      </c>
      <c r="B607">
        <v>248</v>
      </c>
      <c r="D607" s="2">
        <v>35976</v>
      </c>
      <c r="E607">
        <v>41.4</v>
      </c>
      <c r="G607" s="2">
        <v>35976</v>
      </c>
      <c r="H607">
        <v>50.2</v>
      </c>
      <c r="J607" s="2">
        <v>39994</v>
      </c>
      <c r="K607">
        <v>482</v>
      </c>
      <c r="M607" s="2">
        <v>41089</v>
      </c>
      <c r="N607">
        <v>1.6449</v>
      </c>
      <c r="P607" s="2">
        <v>41090</v>
      </c>
      <c r="Q607">
        <v>0.16</v>
      </c>
      <c r="S607" s="2">
        <v>39994</v>
      </c>
      <c r="T607">
        <v>8404.1</v>
      </c>
      <c r="V607" s="2">
        <v>33054</v>
      </c>
      <c r="W607">
        <v>109856</v>
      </c>
      <c r="Y607" s="2">
        <v>39994</v>
      </c>
      <c r="Z607">
        <v>-4.8</v>
      </c>
      <c r="AB607" s="2">
        <v>33054</v>
      </c>
      <c r="AC607">
        <v>1.77</v>
      </c>
      <c r="AE607" s="2">
        <v>36707</v>
      </c>
      <c r="AF607">
        <v>7.3</v>
      </c>
      <c r="AH607" s="2">
        <v>36707</v>
      </c>
      <c r="AI607">
        <v>12.3</v>
      </c>
      <c r="AK607" s="2">
        <v>39994</v>
      </c>
      <c r="AL607">
        <v>1.47</v>
      </c>
      <c r="AN607" s="2">
        <v>36707</v>
      </c>
      <c r="AO607">
        <v>9.5</v>
      </c>
      <c r="AQ607" s="2">
        <v>34880</v>
      </c>
      <c r="AR607">
        <v>1069.3800000000001</v>
      </c>
      <c r="AT607" s="2">
        <v>39994</v>
      </c>
      <c r="AU607">
        <v>21.47</v>
      </c>
      <c r="AW607" s="2">
        <v>39263</v>
      </c>
      <c r="AX607">
        <v>3.5</v>
      </c>
      <c r="AZ607" s="2">
        <v>33389</v>
      </c>
      <c r="BA607">
        <v>0</v>
      </c>
    </row>
    <row r="608" spans="1:53" x14ac:dyDescent="0.25">
      <c r="A608" s="2">
        <v>42947</v>
      </c>
      <c r="B608">
        <v>243</v>
      </c>
      <c r="D608" s="2">
        <v>36007</v>
      </c>
      <c r="E608">
        <v>41.4</v>
      </c>
      <c r="G608" s="2">
        <v>36007</v>
      </c>
      <c r="H608">
        <v>51.8</v>
      </c>
      <c r="J608" s="2">
        <v>40025</v>
      </c>
      <c r="K608">
        <v>509</v>
      </c>
      <c r="M608" s="2">
        <v>41121</v>
      </c>
      <c r="N608">
        <v>1.4679</v>
      </c>
      <c r="P608" s="2">
        <v>41121</v>
      </c>
      <c r="Q608">
        <v>0.16</v>
      </c>
      <c r="S608" s="2">
        <v>40025</v>
      </c>
      <c r="T608">
        <v>8408</v>
      </c>
      <c r="V608" s="2">
        <v>33085</v>
      </c>
      <c r="W608">
        <v>109824</v>
      </c>
      <c r="Y608" s="2">
        <v>40025</v>
      </c>
      <c r="Z608">
        <v>-4</v>
      </c>
      <c r="AB608" s="2">
        <v>33085</v>
      </c>
      <c r="AC608">
        <v>2.56</v>
      </c>
      <c r="AE608" s="2">
        <v>36738</v>
      </c>
      <c r="AF608">
        <v>6.1</v>
      </c>
      <c r="AH608" s="2">
        <v>36738</v>
      </c>
      <c r="AI608">
        <v>13.4</v>
      </c>
      <c r="AK608" s="2">
        <v>40025</v>
      </c>
      <c r="AL608">
        <v>1.4339999999999999</v>
      </c>
      <c r="AN608" s="2">
        <v>36738</v>
      </c>
      <c r="AO608">
        <v>9.5</v>
      </c>
      <c r="AQ608" s="2">
        <v>34911</v>
      </c>
      <c r="AR608">
        <v>1077.74</v>
      </c>
      <c r="AT608" s="2">
        <v>40025</v>
      </c>
      <c r="AU608">
        <v>21.55</v>
      </c>
      <c r="AW608" s="2">
        <v>39294</v>
      </c>
      <c r="AX608">
        <v>3.2</v>
      </c>
      <c r="AZ608" s="2">
        <v>33419</v>
      </c>
      <c r="BA608">
        <v>0</v>
      </c>
    </row>
    <row r="609" spans="1:53" x14ac:dyDescent="0.25">
      <c r="A609" s="2">
        <v>42978</v>
      </c>
      <c r="B609">
        <v>239</v>
      </c>
      <c r="D609" s="2">
        <v>36038</v>
      </c>
      <c r="E609">
        <v>41.4</v>
      </c>
      <c r="G609" s="2">
        <v>36038</v>
      </c>
      <c r="H609">
        <v>50.9</v>
      </c>
      <c r="J609" s="2">
        <v>40056</v>
      </c>
      <c r="K609">
        <v>487</v>
      </c>
      <c r="M609" s="2">
        <v>41152</v>
      </c>
      <c r="N609">
        <v>1.5484</v>
      </c>
      <c r="P609" s="2">
        <v>41152</v>
      </c>
      <c r="Q609">
        <v>0.13</v>
      </c>
      <c r="S609" s="2">
        <v>40056</v>
      </c>
      <c r="T609">
        <v>8407.2999999999993</v>
      </c>
      <c r="V609" s="2">
        <v>33116</v>
      </c>
      <c r="W609">
        <v>109616</v>
      </c>
      <c r="Y609" s="2">
        <v>40056</v>
      </c>
      <c r="Z609">
        <v>-3.2</v>
      </c>
      <c r="AB609" s="2">
        <v>33116</v>
      </c>
      <c r="AC609">
        <v>1.96</v>
      </c>
      <c r="AE609" s="2">
        <v>36769</v>
      </c>
      <c r="AF609">
        <v>4.3</v>
      </c>
      <c r="AH609" s="2">
        <v>36769</v>
      </c>
      <c r="AI609">
        <v>12.9</v>
      </c>
      <c r="AK609" s="2">
        <v>40056</v>
      </c>
      <c r="AL609">
        <v>1.4139999999999999</v>
      </c>
      <c r="AN609" s="2">
        <v>36769</v>
      </c>
      <c r="AO609">
        <v>9.5</v>
      </c>
      <c r="AQ609" s="2">
        <v>34942</v>
      </c>
      <c r="AR609">
        <v>1089.5999999999999</v>
      </c>
      <c r="AT609" s="2">
        <v>40056</v>
      </c>
      <c r="AU609">
        <v>21.47</v>
      </c>
      <c r="AW609" s="2">
        <v>39325</v>
      </c>
      <c r="AX609">
        <v>2.8</v>
      </c>
      <c r="AZ609" s="2">
        <v>33450</v>
      </c>
      <c r="BA609">
        <v>0</v>
      </c>
    </row>
    <row r="610" spans="1:53" x14ac:dyDescent="0.25">
      <c r="A610" s="2">
        <v>43007</v>
      </c>
      <c r="B610">
        <v>257</v>
      </c>
      <c r="D610" s="2">
        <v>36068</v>
      </c>
      <c r="E610">
        <v>41.3</v>
      </c>
      <c r="G610" s="2">
        <v>36068</v>
      </c>
      <c r="H610">
        <v>49.4</v>
      </c>
      <c r="J610" s="2">
        <v>40086</v>
      </c>
      <c r="K610">
        <v>510</v>
      </c>
      <c r="M610" s="2">
        <v>41180</v>
      </c>
      <c r="N610">
        <v>1.6335</v>
      </c>
      <c r="P610" s="2">
        <v>41182</v>
      </c>
      <c r="Q610">
        <v>0.14000000000000001</v>
      </c>
      <c r="S610" s="2">
        <v>40086</v>
      </c>
      <c r="T610">
        <v>8405.1</v>
      </c>
      <c r="V610" s="2">
        <v>33146</v>
      </c>
      <c r="W610">
        <v>109520</v>
      </c>
      <c r="Y610" s="2">
        <v>40086</v>
      </c>
      <c r="Z610">
        <v>-3.1</v>
      </c>
      <c r="AB610" s="2">
        <v>33146</v>
      </c>
      <c r="AC610">
        <v>2.4699999999999998</v>
      </c>
      <c r="AE610" s="2">
        <v>36799</v>
      </c>
      <c r="AF610">
        <v>6.1</v>
      </c>
      <c r="AH610" s="2">
        <v>36799</v>
      </c>
      <c r="AI610">
        <v>12.2</v>
      </c>
      <c r="AK610" s="2">
        <v>40086</v>
      </c>
      <c r="AL610">
        <v>1.405</v>
      </c>
      <c r="AN610" s="2">
        <v>36799</v>
      </c>
      <c r="AO610">
        <v>9.5</v>
      </c>
      <c r="AQ610" s="2">
        <v>34972</v>
      </c>
      <c r="AR610">
        <v>1106.6099999999999</v>
      </c>
      <c r="AT610" s="2">
        <v>40086</v>
      </c>
      <c r="AU610">
        <v>21.35</v>
      </c>
      <c r="AW610" s="2">
        <v>39355</v>
      </c>
      <c r="AX610">
        <v>2.9</v>
      </c>
      <c r="AZ610" s="2">
        <v>33481</v>
      </c>
      <c r="BA610">
        <v>0</v>
      </c>
    </row>
    <row r="611" spans="1:53" x14ac:dyDescent="0.25">
      <c r="A611" s="2">
        <v>43039</v>
      </c>
      <c r="B611">
        <v>237</v>
      </c>
      <c r="D611" s="2">
        <v>36099</v>
      </c>
      <c r="E611">
        <v>41.4</v>
      </c>
      <c r="G611" s="2">
        <v>36099</v>
      </c>
      <c r="H611">
        <v>48</v>
      </c>
      <c r="J611" s="2">
        <v>40117</v>
      </c>
      <c r="K611">
        <v>476</v>
      </c>
      <c r="M611" s="2">
        <v>41213</v>
      </c>
      <c r="N611">
        <v>1.6901000000000002</v>
      </c>
      <c r="P611" s="2">
        <v>41213</v>
      </c>
      <c r="Q611">
        <v>0.16</v>
      </c>
      <c r="S611" s="2">
        <v>40117</v>
      </c>
      <c r="T611">
        <v>8433.2999999999993</v>
      </c>
      <c r="V611" s="2">
        <v>33177</v>
      </c>
      <c r="W611">
        <v>109367</v>
      </c>
      <c r="Y611" s="2">
        <v>40117</v>
      </c>
      <c r="Z611">
        <v>-3</v>
      </c>
      <c r="AB611" s="2">
        <v>33177</v>
      </c>
      <c r="AC611">
        <v>1.75</v>
      </c>
      <c r="AE611" s="2">
        <v>36830</v>
      </c>
      <c r="AF611">
        <v>4.0999999999999996</v>
      </c>
      <c r="AH611" s="2">
        <v>36830</v>
      </c>
      <c r="AI611">
        <v>12.7</v>
      </c>
      <c r="AK611" s="2">
        <v>40117</v>
      </c>
      <c r="AL611">
        <v>1.4</v>
      </c>
      <c r="AN611" s="2">
        <v>36830</v>
      </c>
      <c r="AO611">
        <v>9.5</v>
      </c>
      <c r="AQ611" s="2">
        <v>35003</v>
      </c>
      <c r="AR611">
        <v>1113.53</v>
      </c>
      <c r="AT611" s="2">
        <v>40117</v>
      </c>
      <c r="AU611">
        <v>21.25</v>
      </c>
      <c r="AW611" s="2">
        <v>39386</v>
      </c>
      <c r="AX611">
        <v>3.1</v>
      </c>
      <c r="AZ611" s="2">
        <v>33511</v>
      </c>
      <c r="BA611">
        <v>0</v>
      </c>
    </row>
    <row r="612" spans="1:53" x14ac:dyDescent="0.25">
      <c r="A612" s="2">
        <v>43069</v>
      </c>
      <c r="B612">
        <v>237</v>
      </c>
      <c r="D612" s="2">
        <v>36129</v>
      </c>
      <c r="E612">
        <v>41.4</v>
      </c>
      <c r="G612" s="2">
        <v>36129</v>
      </c>
      <c r="H612">
        <v>48.3</v>
      </c>
      <c r="J612" s="2">
        <v>40147</v>
      </c>
      <c r="K612">
        <v>497</v>
      </c>
      <c r="M612" s="2">
        <v>41243</v>
      </c>
      <c r="N612">
        <v>1.6156000000000001</v>
      </c>
      <c r="P612" s="2">
        <v>41243</v>
      </c>
      <c r="Q612">
        <v>0.16</v>
      </c>
      <c r="S612" s="2">
        <v>40147</v>
      </c>
      <c r="T612">
        <v>8474.2000000000007</v>
      </c>
      <c r="V612" s="2">
        <v>33207</v>
      </c>
      <c r="W612">
        <v>109214</v>
      </c>
      <c r="Y612" s="2">
        <v>40147</v>
      </c>
      <c r="Z612">
        <v>-2</v>
      </c>
      <c r="AB612" s="2">
        <v>33207</v>
      </c>
      <c r="AC612">
        <v>0.22</v>
      </c>
      <c r="AE612" s="2">
        <v>36860</v>
      </c>
      <c r="AF612">
        <v>3.1</v>
      </c>
      <c r="AH612" s="2">
        <v>36860</v>
      </c>
      <c r="AI612">
        <v>12.4</v>
      </c>
      <c r="AK612" s="2">
        <v>40147</v>
      </c>
      <c r="AL612">
        <v>1.391</v>
      </c>
      <c r="AN612" s="2">
        <v>36860</v>
      </c>
      <c r="AO612">
        <v>9.5</v>
      </c>
      <c r="AQ612" s="2">
        <v>35033</v>
      </c>
      <c r="AR612">
        <v>1132.1600000000001</v>
      </c>
      <c r="AT612" s="2">
        <v>40147</v>
      </c>
      <c r="AU612">
        <v>21.05</v>
      </c>
      <c r="AW612" s="2">
        <v>39416</v>
      </c>
      <c r="AX612">
        <v>3.2</v>
      </c>
      <c r="AZ612" s="2">
        <v>33542</v>
      </c>
      <c r="BA612">
        <v>0</v>
      </c>
    </row>
    <row r="613" spans="1:53" x14ac:dyDescent="0.25">
      <c r="A613" s="2">
        <v>43098</v>
      </c>
      <c r="B613">
        <v>246</v>
      </c>
      <c r="D613" s="2">
        <v>36160</v>
      </c>
      <c r="E613">
        <v>41.5</v>
      </c>
      <c r="G613" s="2">
        <v>36160</v>
      </c>
      <c r="H613">
        <v>49.7</v>
      </c>
      <c r="J613" s="2">
        <v>40178</v>
      </c>
      <c r="K613">
        <v>484</v>
      </c>
      <c r="M613" s="2">
        <v>41274</v>
      </c>
      <c r="N613">
        <v>1.7574000000000001</v>
      </c>
      <c r="P613" s="2">
        <v>41274</v>
      </c>
      <c r="Q613">
        <v>0.16</v>
      </c>
      <c r="S613" s="2">
        <v>40178</v>
      </c>
      <c r="T613">
        <v>8471</v>
      </c>
      <c r="V613" s="2">
        <v>33238</v>
      </c>
      <c r="W613">
        <v>109166</v>
      </c>
      <c r="Y613" s="2">
        <v>40178</v>
      </c>
      <c r="Z613">
        <v>-0.3</v>
      </c>
      <c r="AB613" s="2">
        <v>33238</v>
      </c>
      <c r="AC613">
        <v>-1.05</v>
      </c>
      <c r="AE613" s="2">
        <v>36891</v>
      </c>
      <c r="AF613">
        <v>3</v>
      </c>
      <c r="AH613" s="2">
        <v>36891</v>
      </c>
      <c r="AI613">
        <v>12.5</v>
      </c>
      <c r="AK613" s="2">
        <v>40178</v>
      </c>
      <c r="AL613">
        <v>1.379</v>
      </c>
      <c r="AN613" s="2">
        <v>36891</v>
      </c>
      <c r="AO613">
        <v>9.5</v>
      </c>
      <c r="AQ613" s="2">
        <v>35064</v>
      </c>
      <c r="AR613">
        <v>1140.74</v>
      </c>
      <c r="AT613" s="2">
        <v>40178</v>
      </c>
      <c r="AU613">
        <v>20.96</v>
      </c>
      <c r="AW613" s="2">
        <v>39447</v>
      </c>
      <c r="AX613">
        <v>3.2</v>
      </c>
      <c r="AZ613" s="2">
        <v>33572</v>
      </c>
      <c r="BA613">
        <v>0</v>
      </c>
    </row>
    <row r="614" spans="1:53" x14ac:dyDescent="0.25">
      <c r="A614" s="2">
        <v>43131</v>
      </c>
      <c r="B614">
        <v>225</v>
      </c>
      <c r="D614" s="2">
        <v>36191</v>
      </c>
      <c r="E614">
        <v>41.3</v>
      </c>
      <c r="G614" s="2">
        <v>36191</v>
      </c>
      <c r="H614">
        <v>52.4</v>
      </c>
      <c r="J614" s="2">
        <v>40209</v>
      </c>
      <c r="K614">
        <v>510</v>
      </c>
      <c r="M614" s="2">
        <v>41305</v>
      </c>
      <c r="N614">
        <v>1.9849000000000001</v>
      </c>
      <c r="P614" s="2">
        <v>41305</v>
      </c>
      <c r="Q614">
        <v>0.14000000000000001</v>
      </c>
      <c r="S614" s="2">
        <v>40209</v>
      </c>
      <c r="T614">
        <v>8431.1</v>
      </c>
      <c r="V614" s="2">
        <v>33269</v>
      </c>
      <c r="W614">
        <v>109055</v>
      </c>
      <c r="Y614" s="2">
        <v>40209</v>
      </c>
      <c r="Z614">
        <v>1.5</v>
      </c>
      <c r="AB614" s="2">
        <v>33269</v>
      </c>
      <c r="AC614">
        <v>-0.81</v>
      </c>
      <c r="AE614" s="2">
        <v>36922</v>
      </c>
      <c r="AF614">
        <v>1</v>
      </c>
      <c r="AH614" s="2">
        <v>36922</v>
      </c>
      <c r="AI614">
        <v>12.7</v>
      </c>
      <c r="AK614" s="2">
        <v>40209</v>
      </c>
      <c r="AL614">
        <v>1.3820000000000001</v>
      </c>
      <c r="AN614" s="2">
        <v>36922</v>
      </c>
      <c r="AO614">
        <v>9.0500000000000007</v>
      </c>
      <c r="AQ614" s="2">
        <v>35095</v>
      </c>
      <c r="AR614">
        <v>1153.27</v>
      </c>
      <c r="AT614" s="2">
        <v>40209</v>
      </c>
      <c r="AU614">
        <v>20.71</v>
      </c>
      <c r="AW614" s="2">
        <v>39478</v>
      </c>
      <c r="AX614">
        <v>3.4</v>
      </c>
      <c r="AZ614" s="2">
        <v>33603</v>
      </c>
      <c r="BA614">
        <v>0</v>
      </c>
    </row>
    <row r="615" spans="1:53" x14ac:dyDescent="0.25">
      <c r="A615" s="2">
        <v>43159</v>
      </c>
      <c r="B615">
        <v>216</v>
      </c>
      <c r="D615" s="2">
        <v>36219</v>
      </c>
      <c r="E615">
        <v>41.4</v>
      </c>
      <c r="G615" s="2">
        <v>36219</v>
      </c>
      <c r="H615">
        <v>55</v>
      </c>
      <c r="J615" s="2">
        <v>40237</v>
      </c>
      <c r="K615">
        <v>526</v>
      </c>
      <c r="M615" s="2">
        <v>41333</v>
      </c>
      <c r="N615">
        <v>1.8755999999999999</v>
      </c>
      <c r="P615" s="2">
        <v>41333</v>
      </c>
      <c r="Q615">
        <v>0.15</v>
      </c>
      <c r="S615" s="2">
        <v>40237</v>
      </c>
      <c r="T615">
        <v>8477.2999999999993</v>
      </c>
      <c r="V615" s="2">
        <v>33297</v>
      </c>
      <c r="W615">
        <v>108734</v>
      </c>
      <c r="Y615" s="2">
        <v>40237</v>
      </c>
      <c r="Z615">
        <v>2.4</v>
      </c>
      <c r="AB615" s="2">
        <v>33297</v>
      </c>
      <c r="AC615">
        <v>-2.48</v>
      </c>
      <c r="AE615" s="2">
        <v>36950</v>
      </c>
      <c r="AF615">
        <v>2.6</v>
      </c>
      <c r="AH615" s="2">
        <v>36950</v>
      </c>
      <c r="AI615">
        <v>12.8</v>
      </c>
      <c r="AK615" s="2">
        <v>40237</v>
      </c>
      <c r="AL615">
        <v>1.375</v>
      </c>
      <c r="AN615" s="2">
        <v>36950</v>
      </c>
      <c r="AO615">
        <v>8.5</v>
      </c>
      <c r="AQ615" s="2">
        <v>35124</v>
      </c>
      <c r="AR615">
        <v>1163.0899999999999</v>
      </c>
      <c r="AT615" s="2">
        <v>40237</v>
      </c>
      <c r="AU615">
        <v>20.65</v>
      </c>
      <c r="AW615" s="2">
        <v>39507</v>
      </c>
      <c r="AX615">
        <v>3.5</v>
      </c>
      <c r="AZ615" s="2">
        <v>33634</v>
      </c>
      <c r="BA615">
        <v>0</v>
      </c>
    </row>
    <row r="616" spans="1:53" x14ac:dyDescent="0.25">
      <c r="A616" s="2">
        <v>43189</v>
      </c>
      <c r="B616">
        <v>231</v>
      </c>
      <c r="D616" s="2">
        <v>36250</v>
      </c>
      <c r="E616">
        <v>41.3</v>
      </c>
      <c r="G616" s="2">
        <v>36250</v>
      </c>
      <c r="H616">
        <v>55.9</v>
      </c>
      <c r="J616" s="2">
        <v>40268</v>
      </c>
      <c r="K616">
        <v>542</v>
      </c>
      <c r="M616" s="2">
        <v>41362</v>
      </c>
      <c r="N616">
        <v>1.8486</v>
      </c>
      <c r="P616" s="2">
        <v>41364</v>
      </c>
      <c r="Q616">
        <v>0.14000000000000001</v>
      </c>
      <c r="S616" s="2">
        <v>40268</v>
      </c>
      <c r="T616">
        <v>8471</v>
      </c>
      <c r="V616" s="2">
        <v>33328</v>
      </c>
      <c r="W616">
        <v>108576</v>
      </c>
      <c r="Y616" s="2">
        <v>40268</v>
      </c>
      <c r="Z616">
        <v>3.3</v>
      </c>
      <c r="AB616" s="2">
        <v>33328</v>
      </c>
      <c r="AC616">
        <v>-3.49</v>
      </c>
      <c r="AE616" s="2">
        <v>36981</v>
      </c>
      <c r="AF616">
        <v>-0.9</v>
      </c>
      <c r="AH616" s="2">
        <v>36981</v>
      </c>
      <c r="AI616">
        <v>12.8</v>
      </c>
      <c r="AK616" s="2">
        <v>40268</v>
      </c>
      <c r="AL616">
        <v>1.3599999999999999</v>
      </c>
      <c r="AN616" s="2">
        <v>36981</v>
      </c>
      <c r="AO616">
        <v>8.32</v>
      </c>
      <c r="AQ616" s="2">
        <v>35155</v>
      </c>
      <c r="AR616">
        <v>1171.68</v>
      </c>
      <c r="AT616" s="2">
        <v>40268</v>
      </c>
      <c r="AU616">
        <v>20.62</v>
      </c>
      <c r="AW616" s="2">
        <v>39538</v>
      </c>
      <c r="AX616">
        <v>3.8</v>
      </c>
      <c r="AZ616" s="2">
        <v>33663</v>
      </c>
      <c r="BA616">
        <v>0</v>
      </c>
    </row>
    <row r="617" spans="1:53" x14ac:dyDescent="0.25">
      <c r="A617" s="2">
        <v>43220</v>
      </c>
      <c r="B617">
        <v>213</v>
      </c>
      <c r="D617" s="2">
        <v>36280</v>
      </c>
      <c r="E617">
        <v>41.3</v>
      </c>
      <c r="G617" s="2">
        <v>36280</v>
      </c>
      <c r="H617">
        <v>54</v>
      </c>
      <c r="J617" s="2">
        <v>40298</v>
      </c>
      <c r="K617">
        <v>566</v>
      </c>
      <c r="M617" s="2">
        <v>41394</v>
      </c>
      <c r="N617">
        <v>1.6717</v>
      </c>
      <c r="P617" s="2">
        <v>41394</v>
      </c>
      <c r="Q617">
        <v>0.15</v>
      </c>
      <c r="S617" s="2">
        <v>40298</v>
      </c>
      <c r="T617">
        <v>8502.2000000000007</v>
      </c>
      <c r="V617" s="2">
        <v>33358</v>
      </c>
      <c r="W617">
        <v>108364</v>
      </c>
      <c r="Y617" s="2">
        <v>40298</v>
      </c>
      <c r="Z617">
        <v>3.5</v>
      </c>
      <c r="AB617" s="2">
        <v>33358</v>
      </c>
      <c r="AC617">
        <v>-3.16</v>
      </c>
      <c r="AE617" s="2">
        <v>37011</v>
      </c>
      <c r="AF617">
        <v>-1.8</v>
      </c>
      <c r="AH617" s="2">
        <v>37011</v>
      </c>
      <c r="AI617">
        <v>12.4</v>
      </c>
      <c r="AK617" s="2">
        <v>40298</v>
      </c>
      <c r="AL617">
        <v>1.349</v>
      </c>
      <c r="AN617" s="2">
        <v>37011</v>
      </c>
      <c r="AO617">
        <v>7.8</v>
      </c>
      <c r="AQ617" s="2">
        <v>35185</v>
      </c>
      <c r="AR617">
        <v>1180.9000000000001</v>
      </c>
      <c r="AT617" s="2">
        <v>40298</v>
      </c>
      <c r="AU617">
        <v>20.399999999999999</v>
      </c>
      <c r="AW617" s="2">
        <v>39568</v>
      </c>
      <c r="AX617">
        <v>3.7</v>
      </c>
      <c r="AZ617" s="2">
        <v>33694</v>
      </c>
      <c r="BA617">
        <v>0</v>
      </c>
    </row>
    <row r="618" spans="1:53" x14ac:dyDescent="0.25">
      <c r="A618" s="2">
        <v>43251</v>
      </c>
      <c r="B618">
        <v>221</v>
      </c>
      <c r="D618" s="2">
        <v>36311</v>
      </c>
      <c r="E618">
        <v>41.4</v>
      </c>
      <c r="G618" s="2">
        <v>36311</v>
      </c>
      <c r="H618">
        <v>57.8</v>
      </c>
      <c r="J618" s="2">
        <v>40329</v>
      </c>
      <c r="K618">
        <v>457</v>
      </c>
      <c r="M618" s="2">
        <v>41425</v>
      </c>
      <c r="N618">
        <v>2.1282000000000001</v>
      </c>
      <c r="P618" s="2">
        <v>41425</v>
      </c>
      <c r="Q618">
        <v>0.11</v>
      </c>
      <c r="S618" s="2">
        <v>40329</v>
      </c>
      <c r="T618">
        <v>8554.6</v>
      </c>
      <c r="V618" s="2">
        <v>33389</v>
      </c>
      <c r="W618">
        <v>108249</v>
      </c>
      <c r="Y618" s="2">
        <v>40329</v>
      </c>
      <c r="Z618">
        <v>2.7</v>
      </c>
      <c r="AB618" s="2">
        <v>33389</v>
      </c>
      <c r="AC618">
        <v>-2.37</v>
      </c>
      <c r="AE618" s="2">
        <v>37042</v>
      </c>
      <c r="AF618">
        <v>-0.2</v>
      </c>
      <c r="AH618" s="2">
        <v>37042</v>
      </c>
      <c r="AI618">
        <v>12.1</v>
      </c>
      <c r="AK618" s="2">
        <v>40329</v>
      </c>
      <c r="AL618">
        <v>1.351</v>
      </c>
      <c r="AN618" s="2">
        <v>37042</v>
      </c>
      <c r="AO618">
        <v>7.24</v>
      </c>
      <c r="AQ618" s="2">
        <v>35216</v>
      </c>
      <c r="AR618">
        <v>1191.1099999999999</v>
      </c>
      <c r="AT618" s="2">
        <v>40329</v>
      </c>
      <c r="AU618">
        <v>20.16</v>
      </c>
      <c r="AW618" s="2">
        <v>39599</v>
      </c>
      <c r="AX618">
        <v>3.9</v>
      </c>
      <c r="AZ618" s="2">
        <v>33724</v>
      </c>
      <c r="BA618">
        <v>0</v>
      </c>
    </row>
    <row r="619" spans="1:53" x14ac:dyDescent="0.25">
      <c r="A619" s="2">
        <v>43280</v>
      </c>
      <c r="B619">
        <v>229</v>
      </c>
      <c r="D619" s="2">
        <v>36341</v>
      </c>
      <c r="E619">
        <v>41.3</v>
      </c>
      <c r="G619" s="2">
        <v>36341</v>
      </c>
      <c r="H619">
        <v>59.4</v>
      </c>
      <c r="J619" s="2">
        <v>40359</v>
      </c>
      <c r="K619">
        <v>445</v>
      </c>
      <c r="M619" s="2">
        <v>41453</v>
      </c>
      <c r="N619">
        <v>2.4857</v>
      </c>
      <c r="P619" s="2">
        <v>41455</v>
      </c>
      <c r="Q619">
        <v>0.09</v>
      </c>
      <c r="S619" s="2">
        <v>40359</v>
      </c>
      <c r="T619">
        <v>8572.7000000000007</v>
      </c>
      <c r="V619" s="2">
        <v>33419</v>
      </c>
      <c r="W619">
        <v>108337</v>
      </c>
      <c r="Y619" s="2">
        <v>40359</v>
      </c>
      <c r="Z619">
        <v>3.9</v>
      </c>
      <c r="AB619" s="2">
        <v>33419</v>
      </c>
      <c r="AC619">
        <v>-1.81</v>
      </c>
      <c r="AE619" s="2">
        <v>37072</v>
      </c>
      <c r="AF619">
        <v>-2.9</v>
      </c>
      <c r="AH619" s="2">
        <v>37072</v>
      </c>
      <c r="AI619">
        <v>12.7</v>
      </c>
      <c r="AK619" s="2">
        <v>40359</v>
      </c>
      <c r="AL619">
        <v>1.3460000000000001</v>
      </c>
      <c r="AN619" s="2">
        <v>37072</v>
      </c>
      <c r="AO619">
        <v>6.98</v>
      </c>
      <c r="AQ619" s="2">
        <v>35246</v>
      </c>
      <c r="AR619">
        <v>1200.95</v>
      </c>
      <c r="AT619" s="2">
        <v>40359</v>
      </c>
      <c r="AU619">
        <v>20.100000000000001</v>
      </c>
      <c r="AW619" s="2">
        <v>39629</v>
      </c>
      <c r="AX619">
        <v>4.3</v>
      </c>
      <c r="AZ619" s="2">
        <v>33755</v>
      </c>
      <c r="BA619">
        <v>0</v>
      </c>
    </row>
    <row r="620" spans="1:53" x14ac:dyDescent="0.25">
      <c r="A620" s="2">
        <v>43312</v>
      </c>
      <c r="B620">
        <v>220</v>
      </c>
      <c r="D620" s="2">
        <v>36372</v>
      </c>
      <c r="E620">
        <v>41.4</v>
      </c>
      <c r="G620" s="2">
        <v>36372</v>
      </c>
      <c r="H620">
        <v>54.6</v>
      </c>
      <c r="J620" s="2">
        <v>40390</v>
      </c>
      <c r="K620">
        <v>426</v>
      </c>
      <c r="M620" s="2">
        <v>41486</v>
      </c>
      <c r="N620">
        <v>2.5762</v>
      </c>
      <c r="P620" s="2">
        <v>41486</v>
      </c>
      <c r="Q620">
        <v>0.09</v>
      </c>
      <c r="S620" s="2">
        <v>40390</v>
      </c>
      <c r="T620">
        <v>8582.2999999999993</v>
      </c>
      <c r="V620" s="2">
        <v>33450</v>
      </c>
      <c r="W620">
        <v>108292</v>
      </c>
      <c r="Y620" s="2">
        <v>40390</v>
      </c>
      <c r="Z620">
        <v>4.7</v>
      </c>
      <c r="AB620" s="2">
        <v>33450</v>
      </c>
      <c r="AC620">
        <v>-1.62</v>
      </c>
      <c r="AE620" s="2">
        <v>37103</v>
      </c>
      <c r="AF620">
        <v>-2.6</v>
      </c>
      <c r="AH620" s="2">
        <v>37103</v>
      </c>
      <c r="AI620">
        <v>12.9</v>
      </c>
      <c r="AK620" s="2">
        <v>40390</v>
      </c>
      <c r="AL620">
        <v>1.343</v>
      </c>
      <c r="AN620" s="2">
        <v>37103</v>
      </c>
      <c r="AO620">
        <v>6.75</v>
      </c>
      <c r="AQ620" s="2">
        <v>35277</v>
      </c>
      <c r="AR620">
        <v>1211.9000000000001</v>
      </c>
      <c r="AT620" s="2">
        <v>40390</v>
      </c>
      <c r="AU620">
        <v>20.02</v>
      </c>
      <c r="AW620" s="2">
        <v>39660</v>
      </c>
      <c r="AX620">
        <v>4.7</v>
      </c>
      <c r="AZ620" s="2">
        <v>33785</v>
      </c>
      <c r="BA620">
        <v>0</v>
      </c>
    </row>
    <row r="621" spans="1:53" x14ac:dyDescent="0.25">
      <c r="A621" s="2">
        <v>43343</v>
      </c>
      <c r="B621">
        <v>210</v>
      </c>
      <c r="D621" s="2">
        <v>36403</v>
      </c>
      <c r="E621">
        <v>41.5</v>
      </c>
      <c r="G621" s="2">
        <v>36403</v>
      </c>
      <c r="H621">
        <v>57.5</v>
      </c>
      <c r="J621" s="2">
        <v>40421</v>
      </c>
      <c r="K621">
        <v>417</v>
      </c>
      <c r="M621" s="2">
        <v>41516</v>
      </c>
      <c r="N621">
        <v>2.7839</v>
      </c>
      <c r="P621" s="2">
        <v>41517</v>
      </c>
      <c r="Q621">
        <v>0.08</v>
      </c>
      <c r="S621" s="2">
        <v>40421</v>
      </c>
      <c r="T621">
        <v>8632.7999999999993</v>
      </c>
      <c r="V621" s="2">
        <v>33481</v>
      </c>
      <c r="W621">
        <v>108310</v>
      </c>
      <c r="Y621" s="2">
        <v>40421</v>
      </c>
      <c r="Z621">
        <v>5.2</v>
      </c>
      <c r="AB621" s="2">
        <v>33481</v>
      </c>
      <c r="AC621">
        <v>-1.8399999999999999</v>
      </c>
      <c r="AE621" s="2">
        <v>37134</v>
      </c>
      <c r="AF621">
        <v>-1.4</v>
      </c>
      <c r="AH621" s="2">
        <v>37134</v>
      </c>
      <c r="AI621">
        <v>13.3</v>
      </c>
      <c r="AK621" s="2">
        <v>40421</v>
      </c>
      <c r="AL621">
        <v>1.35</v>
      </c>
      <c r="AN621" s="2">
        <v>37134</v>
      </c>
      <c r="AO621">
        <v>6.67</v>
      </c>
      <c r="AQ621" s="2">
        <v>35308</v>
      </c>
      <c r="AR621">
        <v>1220.5</v>
      </c>
      <c r="AT621" s="2">
        <v>40421</v>
      </c>
      <c r="AU621">
        <v>19.920000000000002</v>
      </c>
      <c r="AW621" s="2">
        <v>39691</v>
      </c>
      <c r="AX621">
        <v>4.5999999999999996</v>
      </c>
      <c r="AZ621" s="2">
        <v>33816</v>
      </c>
      <c r="BA621">
        <v>0</v>
      </c>
    </row>
    <row r="622" spans="1:53" x14ac:dyDescent="0.25">
      <c r="A622" s="2">
        <v>43371</v>
      </c>
      <c r="B622">
        <v>218</v>
      </c>
      <c r="D622" s="2">
        <v>36433</v>
      </c>
      <c r="E622">
        <v>41.4</v>
      </c>
      <c r="G622" s="2">
        <v>36433</v>
      </c>
      <c r="H622">
        <v>63.5</v>
      </c>
      <c r="J622" s="2">
        <v>40451</v>
      </c>
      <c r="K622">
        <v>449</v>
      </c>
      <c r="M622" s="2">
        <v>41547</v>
      </c>
      <c r="N622">
        <v>2.61</v>
      </c>
      <c r="P622" s="2">
        <v>41547</v>
      </c>
      <c r="Q622">
        <v>0.08</v>
      </c>
      <c r="S622" s="2">
        <v>40451</v>
      </c>
      <c r="T622">
        <v>8662.6</v>
      </c>
      <c r="V622" s="2">
        <v>33511</v>
      </c>
      <c r="W622">
        <v>108336</v>
      </c>
      <c r="Y622" s="2">
        <v>40451</v>
      </c>
      <c r="Z622">
        <v>5</v>
      </c>
      <c r="AB622" s="2">
        <v>33511</v>
      </c>
      <c r="AC622">
        <v>-1.1100000000000001</v>
      </c>
      <c r="AE622" s="2">
        <v>37164</v>
      </c>
      <c r="AF622">
        <v>-5</v>
      </c>
      <c r="AH622" s="2">
        <v>37164</v>
      </c>
      <c r="AI622">
        <v>13.2</v>
      </c>
      <c r="AK622" s="2">
        <v>40451</v>
      </c>
      <c r="AL622">
        <v>1.361</v>
      </c>
      <c r="AN622" s="2">
        <v>37164</v>
      </c>
      <c r="AO622">
        <v>6.28</v>
      </c>
      <c r="AQ622" s="2">
        <v>35338</v>
      </c>
      <c r="AR622">
        <v>1225.27</v>
      </c>
      <c r="AT622" s="2">
        <v>40451</v>
      </c>
      <c r="AU622">
        <v>19.91</v>
      </c>
      <c r="AW622" s="2">
        <v>39721</v>
      </c>
      <c r="AX622">
        <v>3.7</v>
      </c>
      <c r="AZ622" s="2">
        <v>33847</v>
      </c>
      <c r="BA622">
        <v>0</v>
      </c>
    </row>
    <row r="623" spans="1:53" x14ac:dyDescent="0.25">
      <c r="A623" s="2">
        <v>43404</v>
      </c>
      <c r="B623">
        <v>219</v>
      </c>
      <c r="D623" s="2">
        <v>36464</v>
      </c>
      <c r="E623">
        <v>41.4</v>
      </c>
      <c r="G623" s="2">
        <v>36464</v>
      </c>
      <c r="H623">
        <v>61.3</v>
      </c>
      <c r="J623" s="2">
        <v>40482</v>
      </c>
      <c r="K623">
        <v>438</v>
      </c>
      <c r="M623" s="2">
        <v>41578</v>
      </c>
      <c r="N623">
        <v>2.5541999999999998</v>
      </c>
      <c r="P623" s="2">
        <v>41578</v>
      </c>
      <c r="Q623">
        <v>0.09</v>
      </c>
      <c r="S623" s="2">
        <v>40482</v>
      </c>
      <c r="T623">
        <v>8713</v>
      </c>
      <c r="V623" s="2">
        <v>33542</v>
      </c>
      <c r="W623">
        <v>108357</v>
      </c>
      <c r="Y623" s="2">
        <v>40482</v>
      </c>
      <c r="Z623">
        <v>5.5</v>
      </c>
      <c r="AB623" s="2">
        <v>33542</v>
      </c>
      <c r="AC623">
        <v>-0.53</v>
      </c>
      <c r="AE623" s="2">
        <v>37195</v>
      </c>
      <c r="AF623">
        <v>-2.7</v>
      </c>
      <c r="AH623" s="2">
        <v>37195</v>
      </c>
      <c r="AI623">
        <v>13.3</v>
      </c>
      <c r="AK623" s="2">
        <v>40482</v>
      </c>
      <c r="AL623">
        <v>1.361</v>
      </c>
      <c r="AN623" s="2">
        <v>37195</v>
      </c>
      <c r="AO623">
        <v>5.53</v>
      </c>
      <c r="AQ623" s="2">
        <v>35369</v>
      </c>
      <c r="AR623">
        <v>1231.3399999999999</v>
      </c>
      <c r="AT623" s="2">
        <v>40482</v>
      </c>
      <c r="AU623">
        <v>19.89</v>
      </c>
      <c r="AW623" s="2">
        <v>39752</v>
      </c>
      <c r="AX623">
        <v>3.3</v>
      </c>
      <c r="AZ623" s="2">
        <v>33877</v>
      </c>
      <c r="BA623">
        <v>0</v>
      </c>
    </row>
    <row r="624" spans="1:53" x14ac:dyDescent="0.25">
      <c r="A624" s="2">
        <v>43434</v>
      </c>
      <c r="B624">
        <v>229</v>
      </c>
      <c r="D624" s="2">
        <v>36494</v>
      </c>
      <c r="E624">
        <v>41.4</v>
      </c>
      <c r="G624" s="2">
        <v>36494</v>
      </c>
      <c r="H624">
        <v>63.1</v>
      </c>
      <c r="J624" s="2">
        <v>40512</v>
      </c>
      <c r="K624">
        <v>452</v>
      </c>
      <c r="M624" s="2">
        <v>41607</v>
      </c>
      <c r="N624">
        <v>2.7444999999999999</v>
      </c>
      <c r="P624" s="2">
        <v>41608</v>
      </c>
      <c r="Q624">
        <v>0.08</v>
      </c>
      <c r="S624" s="2">
        <v>40512</v>
      </c>
      <c r="T624">
        <v>8742</v>
      </c>
      <c r="V624" s="2">
        <v>33572</v>
      </c>
      <c r="W624">
        <v>108296</v>
      </c>
      <c r="Y624" s="2">
        <v>40512</v>
      </c>
      <c r="Z624">
        <v>5.4</v>
      </c>
      <c r="AB624" s="2">
        <v>33572</v>
      </c>
      <c r="AC624">
        <v>0.53</v>
      </c>
      <c r="AE624" s="2">
        <v>37225</v>
      </c>
      <c r="AF624">
        <v>-3.1</v>
      </c>
      <c r="AH624" s="2">
        <v>37225</v>
      </c>
      <c r="AI624">
        <v>14.3</v>
      </c>
      <c r="AK624" s="2">
        <v>40512</v>
      </c>
      <c r="AL624">
        <v>1.357</v>
      </c>
      <c r="AN624" s="2">
        <v>37225</v>
      </c>
      <c r="AO624">
        <v>5.0999999999999996</v>
      </c>
      <c r="AQ624" s="2">
        <v>35399</v>
      </c>
      <c r="AR624">
        <v>1242.42</v>
      </c>
      <c r="AT624" s="2">
        <v>40512</v>
      </c>
      <c r="AU624">
        <v>19.8</v>
      </c>
      <c r="AW624" s="2">
        <v>39782</v>
      </c>
      <c r="AX624">
        <v>2.5</v>
      </c>
      <c r="AZ624" s="2">
        <v>33908</v>
      </c>
      <c r="BA624">
        <v>0</v>
      </c>
    </row>
    <row r="625" spans="1:53" x14ac:dyDescent="0.25">
      <c r="A625" s="2">
        <v>43465</v>
      </c>
      <c r="B625">
        <v>231</v>
      </c>
      <c r="D625" s="2">
        <v>36525</v>
      </c>
      <c r="E625">
        <v>41.4</v>
      </c>
      <c r="G625" s="2">
        <v>36525</v>
      </c>
      <c r="H625">
        <v>60.3</v>
      </c>
      <c r="J625" s="2">
        <v>40543</v>
      </c>
      <c r="K625">
        <v>429</v>
      </c>
      <c r="M625" s="2">
        <v>41639</v>
      </c>
      <c r="N625">
        <v>3.0282</v>
      </c>
      <c r="P625" s="2">
        <v>41639</v>
      </c>
      <c r="Q625">
        <v>0.09</v>
      </c>
      <c r="S625" s="2">
        <v>40543</v>
      </c>
      <c r="T625">
        <v>8775.2000000000007</v>
      </c>
      <c r="V625" s="2">
        <v>33603</v>
      </c>
      <c r="W625">
        <v>108328</v>
      </c>
      <c r="Y625" s="2">
        <v>40543</v>
      </c>
      <c r="Z625">
        <v>5.8</v>
      </c>
      <c r="AB625" s="2">
        <v>33603</v>
      </c>
      <c r="AC625">
        <v>0.78</v>
      </c>
      <c r="AE625" s="2">
        <v>37256</v>
      </c>
      <c r="AF625">
        <v>-4.3</v>
      </c>
      <c r="AH625" s="2">
        <v>37256</v>
      </c>
      <c r="AI625">
        <v>14.5</v>
      </c>
      <c r="AK625" s="2">
        <v>40543</v>
      </c>
      <c r="AL625">
        <v>1.361</v>
      </c>
      <c r="AN625" s="2">
        <v>37256</v>
      </c>
      <c r="AO625">
        <v>4.84</v>
      </c>
      <c r="AQ625" s="2">
        <v>35430</v>
      </c>
      <c r="AR625">
        <v>1253.44</v>
      </c>
      <c r="AT625" s="2">
        <v>40543</v>
      </c>
      <c r="AU625">
        <v>20.52</v>
      </c>
      <c r="AW625" s="2">
        <v>39813</v>
      </c>
      <c r="AX625">
        <v>1.7</v>
      </c>
      <c r="AZ625" s="2">
        <v>33938</v>
      </c>
      <c r="BA625">
        <v>0</v>
      </c>
    </row>
    <row r="626" spans="1:53" x14ac:dyDescent="0.25">
      <c r="A626" s="2">
        <v>43496</v>
      </c>
      <c r="B626">
        <v>244</v>
      </c>
      <c r="D626" s="2">
        <v>36556</v>
      </c>
      <c r="E626">
        <v>41.5</v>
      </c>
      <c r="G626" s="2">
        <v>36556</v>
      </c>
      <c r="H626">
        <v>60.4</v>
      </c>
      <c r="J626" s="2">
        <v>40574</v>
      </c>
      <c r="K626">
        <v>430</v>
      </c>
      <c r="M626" s="2">
        <v>41670</v>
      </c>
      <c r="N626">
        <v>2.6440000000000001</v>
      </c>
      <c r="P626" s="2">
        <v>41670</v>
      </c>
      <c r="Q626">
        <v>7.0000000000000007E-2</v>
      </c>
      <c r="S626" s="2">
        <v>40574</v>
      </c>
      <c r="T626">
        <v>8810.6</v>
      </c>
      <c r="V626" s="2">
        <v>33634</v>
      </c>
      <c r="W626">
        <v>108369</v>
      </c>
      <c r="Y626" s="2">
        <v>40574</v>
      </c>
      <c r="Z626">
        <v>6.9</v>
      </c>
      <c r="AB626" s="2">
        <v>33634</v>
      </c>
      <c r="AC626">
        <v>0.65</v>
      </c>
      <c r="AE626" s="2">
        <v>37287</v>
      </c>
      <c r="AF626">
        <v>-3.6</v>
      </c>
      <c r="AH626" s="2">
        <v>37287</v>
      </c>
      <c r="AI626">
        <v>14.7</v>
      </c>
      <c r="AK626" s="2">
        <v>40574</v>
      </c>
      <c r="AL626">
        <v>1.345</v>
      </c>
      <c r="AN626" s="2">
        <v>37287</v>
      </c>
      <c r="AO626">
        <v>4.75</v>
      </c>
      <c r="AQ626" s="2">
        <v>35461</v>
      </c>
      <c r="AR626">
        <v>1258.3699999999999</v>
      </c>
      <c r="AT626" s="2">
        <v>40574</v>
      </c>
      <c r="AU626">
        <v>20.260000000000002</v>
      </c>
      <c r="AW626" s="2">
        <v>39844</v>
      </c>
      <c r="AX626">
        <v>1.1000000000000001</v>
      </c>
      <c r="AZ626" s="2">
        <v>33969</v>
      </c>
      <c r="BA626">
        <v>0</v>
      </c>
    </row>
    <row r="627" spans="1:53" x14ac:dyDescent="0.25">
      <c r="A627" s="2">
        <v>43524</v>
      </c>
      <c r="B627">
        <v>224</v>
      </c>
      <c r="D627" s="2">
        <v>36585</v>
      </c>
      <c r="E627">
        <v>41.5</v>
      </c>
      <c r="G627" s="2">
        <v>36585</v>
      </c>
      <c r="H627">
        <v>58.7</v>
      </c>
      <c r="J627" s="2">
        <v>40602</v>
      </c>
      <c r="K627">
        <v>391</v>
      </c>
      <c r="M627" s="2">
        <v>41698</v>
      </c>
      <c r="N627">
        <v>2.6475999999999997</v>
      </c>
      <c r="P627" s="2">
        <v>41698</v>
      </c>
      <c r="Q627">
        <v>7.0000000000000007E-2</v>
      </c>
      <c r="S627" s="2">
        <v>40602</v>
      </c>
      <c r="T627">
        <v>8852.1</v>
      </c>
      <c r="V627" s="2">
        <v>33663</v>
      </c>
      <c r="W627">
        <v>108311</v>
      </c>
      <c r="Y627" s="2">
        <v>40602</v>
      </c>
      <c r="Z627">
        <v>7.5</v>
      </c>
      <c r="AB627" s="2">
        <v>33663</v>
      </c>
      <c r="AC627">
        <v>2.04</v>
      </c>
      <c r="AE627" s="2">
        <v>37315</v>
      </c>
      <c r="AF627">
        <v>-3.4</v>
      </c>
      <c r="AH627" s="2">
        <v>37315</v>
      </c>
      <c r="AI627">
        <v>15</v>
      </c>
      <c r="AK627" s="2">
        <v>40602</v>
      </c>
      <c r="AL627">
        <v>1.3639999999999999</v>
      </c>
      <c r="AN627" s="2">
        <v>37315</v>
      </c>
      <c r="AO627">
        <v>4.75</v>
      </c>
      <c r="AQ627" s="2">
        <v>35489</v>
      </c>
      <c r="AR627">
        <v>1261.8499999999999</v>
      </c>
      <c r="AT627" s="2">
        <v>40602</v>
      </c>
      <c r="AU627">
        <v>20.22</v>
      </c>
      <c r="AW627" s="2">
        <v>39872</v>
      </c>
      <c r="AX627">
        <v>0.9</v>
      </c>
      <c r="AZ627" s="2">
        <v>34000</v>
      </c>
      <c r="BA627">
        <v>0</v>
      </c>
    </row>
    <row r="628" spans="1:53" x14ac:dyDescent="0.25">
      <c r="A628" s="2">
        <v>43553</v>
      </c>
      <c r="B628">
        <v>204</v>
      </c>
      <c r="D628" s="2">
        <v>36616</v>
      </c>
      <c r="E628">
        <v>41.4</v>
      </c>
      <c r="G628" s="2">
        <v>36616</v>
      </c>
      <c r="H628">
        <v>56.2</v>
      </c>
      <c r="J628" s="2">
        <v>40633</v>
      </c>
      <c r="K628">
        <v>429</v>
      </c>
      <c r="M628" s="2">
        <v>41729</v>
      </c>
      <c r="N628">
        <v>2.718</v>
      </c>
      <c r="P628" s="2">
        <v>41729</v>
      </c>
      <c r="Q628">
        <v>0.08</v>
      </c>
      <c r="S628" s="2">
        <v>40633</v>
      </c>
      <c r="T628">
        <v>8895.6</v>
      </c>
      <c r="V628" s="2">
        <v>33694</v>
      </c>
      <c r="W628">
        <v>108365</v>
      </c>
      <c r="Y628" s="2">
        <v>40633</v>
      </c>
      <c r="Z628">
        <v>7.2</v>
      </c>
      <c r="AB628" s="2">
        <v>33694</v>
      </c>
      <c r="AC628">
        <v>3.5</v>
      </c>
      <c r="AE628" s="2">
        <v>37346</v>
      </c>
      <c r="AF628">
        <v>-1.8</v>
      </c>
      <c r="AH628" s="2">
        <v>37346</v>
      </c>
      <c r="AI628">
        <v>15.4</v>
      </c>
      <c r="AK628" s="2">
        <v>40633</v>
      </c>
      <c r="AL628">
        <v>1.355</v>
      </c>
      <c r="AN628" s="2">
        <v>37346</v>
      </c>
      <c r="AO628">
        <v>4.75</v>
      </c>
      <c r="AQ628" s="2">
        <v>35520</v>
      </c>
      <c r="AR628">
        <v>1264.1500000000001</v>
      </c>
      <c r="AT628" s="2">
        <v>40633</v>
      </c>
      <c r="AU628">
        <v>20.260000000000002</v>
      </c>
      <c r="AW628" s="2">
        <v>39903</v>
      </c>
      <c r="AX628">
        <v>0.9</v>
      </c>
      <c r="AZ628" s="2">
        <v>34028</v>
      </c>
      <c r="BA628">
        <v>0</v>
      </c>
    </row>
    <row r="629" spans="1:53" x14ac:dyDescent="0.25">
      <c r="A629" s="2">
        <v>43585</v>
      </c>
      <c r="B629">
        <v>230</v>
      </c>
      <c r="D629" s="2">
        <v>36646</v>
      </c>
      <c r="E629">
        <v>41.6</v>
      </c>
      <c r="G629" s="2">
        <v>36646</v>
      </c>
      <c r="H629">
        <v>55.4</v>
      </c>
      <c r="J629" s="2">
        <v>40663</v>
      </c>
      <c r="K629">
        <v>415</v>
      </c>
      <c r="M629" s="2">
        <v>41759</v>
      </c>
      <c r="N629">
        <v>2.6459000000000001</v>
      </c>
      <c r="P629" s="2">
        <v>41759</v>
      </c>
      <c r="Q629">
        <v>0.09</v>
      </c>
      <c r="S629" s="2">
        <v>40663</v>
      </c>
      <c r="T629">
        <v>8958.2999999999993</v>
      </c>
      <c r="V629" s="2">
        <v>33724</v>
      </c>
      <c r="W629">
        <v>108519</v>
      </c>
      <c r="Y629" s="2">
        <v>40663</v>
      </c>
      <c r="Z629">
        <v>6.5</v>
      </c>
      <c r="AB629" s="2">
        <v>33724</v>
      </c>
      <c r="AC629">
        <v>4.0199999999999996</v>
      </c>
      <c r="AE629" s="2">
        <v>37376</v>
      </c>
      <c r="AF629">
        <v>0.4</v>
      </c>
      <c r="AH629" s="2">
        <v>37376</v>
      </c>
      <c r="AI629">
        <v>16.3</v>
      </c>
      <c r="AK629" s="2">
        <v>40663</v>
      </c>
      <c r="AL629">
        <v>1.3660000000000001</v>
      </c>
      <c r="AN629" s="2">
        <v>37376</v>
      </c>
      <c r="AO629">
        <v>4.75</v>
      </c>
      <c r="AQ629" s="2">
        <v>35550</v>
      </c>
      <c r="AR629">
        <v>1274.0899999999999</v>
      </c>
      <c r="AT629" s="2">
        <v>40663</v>
      </c>
      <c r="AU629">
        <v>20.260000000000002</v>
      </c>
      <c r="AW629" s="2">
        <v>39933</v>
      </c>
      <c r="AX629">
        <v>0.8</v>
      </c>
      <c r="AZ629" s="2">
        <v>34059</v>
      </c>
      <c r="BA629">
        <v>0</v>
      </c>
    </row>
    <row r="630" spans="1:53" x14ac:dyDescent="0.25">
      <c r="A630" s="2">
        <v>43616</v>
      </c>
      <c r="B630">
        <v>219</v>
      </c>
      <c r="D630" s="2">
        <v>36677</v>
      </c>
      <c r="E630">
        <v>41.2</v>
      </c>
      <c r="G630" s="2">
        <v>36677</v>
      </c>
      <c r="H630">
        <v>51.5</v>
      </c>
      <c r="J630" s="2">
        <v>40694</v>
      </c>
      <c r="K630">
        <v>414</v>
      </c>
      <c r="M630" s="2">
        <v>41789</v>
      </c>
      <c r="N630">
        <v>2.4759000000000002</v>
      </c>
      <c r="P630" s="2">
        <v>41790</v>
      </c>
      <c r="Q630">
        <v>0.09</v>
      </c>
      <c r="S630" s="2">
        <v>40694</v>
      </c>
      <c r="T630">
        <v>9008.6</v>
      </c>
      <c r="V630" s="2">
        <v>33755</v>
      </c>
      <c r="W630">
        <v>108649</v>
      </c>
      <c r="Y630" s="2">
        <v>40694</v>
      </c>
      <c r="Z630">
        <v>5.9</v>
      </c>
      <c r="AB630" s="2">
        <v>33755</v>
      </c>
      <c r="AC630">
        <v>3.35</v>
      </c>
      <c r="AE630" s="2">
        <v>37407</v>
      </c>
      <c r="AF630">
        <v>-0.7</v>
      </c>
      <c r="AH630" s="2">
        <v>37407</v>
      </c>
      <c r="AI630">
        <v>16.8</v>
      </c>
      <c r="AK630" s="2">
        <v>40694</v>
      </c>
      <c r="AL630">
        <v>1.383</v>
      </c>
      <c r="AN630" s="2">
        <v>37407</v>
      </c>
      <c r="AO630">
        <v>4.75</v>
      </c>
      <c r="AQ630" s="2">
        <v>35581</v>
      </c>
      <c r="AR630">
        <v>1278.68</v>
      </c>
      <c r="AT630" s="2">
        <v>40694</v>
      </c>
      <c r="AU630">
        <v>20.27</v>
      </c>
      <c r="AW630" s="2">
        <v>39964</v>
      </c>
      <c r="AX630">
        <v>0.6</v>
      </c>
      <c r="AZ630" s="2">
        <v>34089</v>
      </c>
      <c r="BA630">
        <v>0</v>
      </c>
    </row>
    <row r="631" spans="1:53" x14ac:dyDescent="0.25">
      <c r="A631" s="2">
        <v>43644</v>
      </c>
      <c r="B631">
        <v>222</v>
      </c>
      <c r="D631" s="2">
        <v>36707</v>
      </c>
      <c r="E631">
        <v>41.3</v>
      </c>
      <c r="G631" s="2">
        <v>36707</v>
      </c>
      <c r="H631">
        <v>50</v>
      </c>
      <c r="J631" s="2">
        <v>40724</v>
      </c>
      <c r="K631">
        <v>435</v>
      </c>
      <c r="M631" s="2">
        <v>41820</v>
      </c>
      <c r="N631">
        <v>2.5304000000000002</v>
      </c>
      <c r="P631" s="2">
        <v>41820</v>
      </c>
      <c r="Q631">
        <v>0.1</v>
      </c>
      <c r="S631" s="2">
        <v>40724</v>
      </c>
      <c r="T631">
        <v>9092.7000000000007</v>
      </c>
      <c r="V631" s="2">
        <v>33785</v>
      </c>
      <c r="W631">
        <v>108715</v>
      </c>
      <c r="Y631" s="2">
        <v>40724</v>
      </c>
      <c r="Z631">
        <v>6.2</v>
      </c>
      <c r="AB631" s="2">
        <v>33785</v>
      </c>
      <c r="AC631">
        <v>2.44</v>
      </c>
      <c r="AE631" s="2">
        <v>37437</v>
      </c>
      <c r="AF631">
        <v>1.3</v>
      </c>
      <c r="AH631" s="2">
        <v>37437</v>
      </c>
      <c r="AI631">
        <v>16.899999999999999</v>
      </c>
      <c r="AK631" s="2">
        <v>40724</v>
      </c>
      <c r="AL631">
        <v>1.3719999999999999</v>
      </c>
      <c r="AN631" s="2">
        <v>37437</v>
      </c>
      <c r="AO631">
        <v>4.75</v>
      </c>
      <c r="AQ631" s="2">
        <v>35611</v>
      </c>
      <c r="AR631">
        <v>1282.8599999999999</v>
      </c>
      <c r="AT631" s="2">
        <v>40724</v>
      </c>
      <c r="AU631">
        <v>20.23</v>
      </c>
      <c r="AW631" s="2">
        <v>39994</v>
      </c>
      <c r="AX631">
        <v>0.5</v>
      </c>
      <c r="AZ631" s="2">
        <v>34120</v>
      </c>
      <c r="BA631">
        <v>0</v>
      </c>
    </row>
    <row r="632" spans="1:53" x14ac:dyDescent="0.25">
      <c r="A632" s="2">
        <v>43677</v>
      </c>
      <c r="B632">
        <v>217</v>
      </c>
      <c r="D632" s="2">
        <v>36738</v>
      </c>
      <c r="E632">
        <v>41.5</v>
      </c>
      <c r="G632" s="2">
        <v>36738</v>
      </c>
      <c r="H632">
        <v>52</v>
      </c>
      <c r="J632" s="2">
        <v>40755</v>
      </c>
      <c r="K632">
        <v>432</v>
      </c>
      <c r="M632" s="2">
        <v>41851</v>
      </c>
      <c r="N632">
        <v>2.5577999999999999</v>
      </c>
      <c r="P632" s="2">
        <v>41851</v>
      </c>
      <c r="Q632">
        <v>0.09</v>
      </c>
      <c r="S632" s="2">
        <v>40755</v>
      </c>
      <c r="T632">
        <v>9281.2000000000007</v>
      </c>
      <c r="V632" s="2">
        <v>33816</v>
      </c>
      <c r="W632">
        <v>108794</v>
      </c>
      <c r="Y632" s="2">
        <v>40755</v>
      </c>
      <c r="Z632">
        <v>6.4</v>
      </c>
      <c r="AB632" s="2">
        <v>33816</v>
      </c>
      <c r="AC632">
        <v>3.26</v>
      </c>
      <c r="AE632" s="2">
        <v>37468</v>
      </c>
      <c r="AF632">
        <v>1.7</v>
      </c>
      <c r="AH632" s="2">
        <v>37468</v>
      </c>
      <c r="AI632">
        <v>16.899999999999999</v>
      </c>
      <c r="AK632" s="2">
        <v>40755</v>
      </c>
      <c r="AL632">
        <v>1.367</v>
      </c>
      <c r="AN632" s="2">
        <v>37468</v>
      </c>
      <c r="AO632">
        <v>4.75</v>
      </c>
      <c r="AQ632" s="2">
        <v>35642</v>
      </c>
      <c r="AR632">
        <v>1288.78</v>
      </c>
      <c r="AT632" s="2">
        <v>40755</v>
      </c>
      <c r="AU632">
        <v>20.29</v>
      </c>
      <c r="AW632" s="2">
        <v>40025</v>
      </c>
      <c r="AX632">
        <v>0.2</v>
      </c>
      <c r="AZ632" s="2">
        <v>34150</v>
      </c>
      <c r="BA632">
        <v>0</v>
      </c>
    </row>
    <row r="633" spans="1:53" x14ac:dyDescent="0.25">
      <c r="A633" s="2">
        <v>43707</v>
      </c>
      <c r="B633">
        <v>219</v>
      </c>
      <c r="D633" s="2">
        <v>36769</v>
      </c>
      <c r="E633">
        <v>41</v>
      </c>
      <c r="G633" s="2">
        <v>36769</v>
      </c>
      <c r="H633">
        <v>50</v>
      </c>
      <c r="J633" s="2">
        <v>40786</v>
      </c>
      <c r="K633">
        <v>422</v>
      </c>
      <c r="M633" s="2">
        <v>41880</v>
      </c>
      <c r="N633">
        <v>2.3431000000000002</v>
      </c>
      <c r="P633" s="2">
        <v>41882</v>
      </c>
      <c r="Q633">
        <v>0.09</v>
      </c>
      <c r="S633" s="2">
        <v>40786</v>
      </c>
      <c r="T633">
        <v>9494.6</v>
      </c>
      <c r="V633" s="2">
        <v>33847</v>
      </c>
      <c r="W633">
        <v>108925</v>
      </c>
      <c r="Y633" s="2">
        <v>40786</v>
      </c>
      <c r="Z633">
        <v>6</v>
      </c>
      <c r="AB633" s="2">
        <v>33847</v>
      </c>
      <c r="AC633">
        <v>2.67</v>
      </c>
      <c r="AE633" s="2">
        <v>37499</v>
      </c>
      <c r="AF633">
        <v>2.1</v>
      </c>
      <c r="AH633" s="2">
        <v>37499</v>
      </c>
      <c r="AI633">
        <v>16.5</v>
      </c>
      <c r="AK633" s="2">
        <v>40786</v>
      </c>
      <c r="AL633">
        <v>1.3599999999999999</v>
      </c>
      <c r="AN633" s="2">
        <v>37499</v>
      </c>
      <c r="AO633">
        <v>4.75</v>
      </c>
      <c r="AQ633" s="2">
        <v>35673</v>
      </c>
      <c r="AR633">
        <v>1294.22</v>
      </c>
      <c r="AT633" s="2">
        <v>40786</v>
      </c>
      <c r="AU633">
        <v>20.21</v>
      </c>
      <c r="AW633" s="2">
        <v>40056</v>
      </c>
      <c r="AX633">
        <v>0.5</v>
      </c>
      <c r="AZ633" s="2">
        <v>34181</v>
      </c>
      <c r="BA633">
        <v>0</v>
      </c>
    </row>
    <row r="634" spans="1:53" x14ac:dyDescent="0.25">
      <c r="A634" s="2">
        <v>43738</v>
      </c>
      <c r="B634">
        <v>220</v>
      </c>
      <c r="D634" s="2">
        <v>36799</v>
      </c>
      <c r="E634">
        <v>41.1</v>
      </c>
      <c r="G634" s="2">
        <v>36799</v>
      </c>
      <c r="H634">
        <v>48.9</v>
      </c>
      <c r="J634" s="2">
        <v>40816</v>
      </c>
      <c r="K634">
        <v>418</v>
      </c>
      <c r="M634" s="2">
        <v>41912</v>
      </c>
      <c r="N634">
        <v>2.4887999999999999</v>
      </c>
      <c r="P634" s="2">
        <v>41912</v>
      </c>
      <c r="Q634">
        <v>0.09</v>
      </c>
      <c r="S634" s="2">
        <v>40816</v>
      </c>
      <c r="T634">
        <v>9518.6</v>
      </c>
      <c r="V634" s="2">
        <v>33877</v>
      </c>
      <c r="W634">
        <v>108959</v>
      </c>
      <c r="Y634" s="2">
        <v>40816</v>
      </c>
      <c r="Z634">
        <v>5.9</v>
      </c>
      <c r="AB634" s="2">
        <v>33877</v>
      </c>
      <c r="AC634">
        <v>2.02</v>
      </c>
      <c r="AE634" s="2">
        <v>37529</v>
      </c>
      <c r="AF634">
        <v>3.5</v>
      </c>
      <c r="AH634" s="2">
        <v>37529</v>
      </c>
      <c r="AI634">
        <v>17.600000000000001</v>
      </c>
      <c r="AK634" s="2">
        <v>40816</v>
      </c>
      <c r="AL634">
        <v>1.3620000000000001</v>
      </c>
      <c r="AN634" s="2">
        <v>37529</v>
      </c>
      <c r="AO634">
        <v>4.75</v>
      </c>
      <c r="AQ634" s="2">
        <v>35703</v>
      </c>
      <c r="AR634">
        <v>1301.6300000000001</v>
      </c>
      <c r="AT634" s="2">
        <v>40816</v>
      </c>
      <c r="AU634">
        <v>20.29</v>
      </c>
      <c r="AW634" s="2">
        <v>40086</v>
      </c>
      <c r="AX634">
        <v>0.6</v>
      </c>
      <c r="AZ634" s="2">
        <v>34212</v>
      </c>
      <c r="BA634">
        <v>0</v>
      </c>
    </row>
    <row r="635" spans="1:53" x14ac:dyDescent="0.25">
      <c r="A635" s="2">
        <v>43769</v>
      </c>
      <c r="B635">
        <v>219</v>
      </c>
      <c r="D635" s="2">
        <v>36830</v>
      </c>
      <c r="E635">
        <v>41.1</v>
      </c>
      <c r="G635" s="2">
        <v>36830</v>
      </c>
      <c r="H635">
        <v>48.4</v>
      </c>
      <c r="J635" s="2">
        <v>40847</v>
      </c>
      <c r="K635">
        <v>439</v>
      </c>
      <c r="M635" s="2">
        <v>41943</v>
      </c>
      <c r="N635">
        <v>2.3353000000000002</v>
      </c>
      <c r="P635" s="2">
        <v>41943</v>
      </c>
      <c r="Q635">
        <v>0.09</v>
      </c>
      <c r="S635" s="2">
        <v>40847</v>
      </c>
      <c r="T635">
        <v>9551.5</v>
      </c>
      <c r="V635" s="2">
        <v>33908</v>
      </c>
      <c r="W635">
        <v>109139</v>
      </c>
      <c r="Y635" s="2">
        <v>40847</v>
      </c>
      <c r="Z635">
        <v>5.5</v>
      </c>
      <c r="AB635" s="2">
        <v>33908</v>
      </c>
      <c r="AC635">
        <v>2.96</v>
      </c>
      <c r="AE635" s="2">
        <v>37560</v>
      </c>
      <c r="AF635">
        <v>1.7</v>
      </c>
      <c r="AH635" s="2">
        <v>37560</v>
      </c>
      <c r="AI635">
        <v>17.8</v>
      </c>
      <c r="AK635" s="2">
        <v>40847</v>
      </c>
      <c r="AL635">
        <v>1.3519999999999999</v>
      </c>
      <c r="AN635" s="2">
        <v>37560</v>
      </c>
      <c r="AO635">
        <v>4.75</v>
      </c>
      <c r="AQ635" s="2">
        <v>35734</v>
      </c>
      <c r="AR635">
        <v>1309.3900000000001</v>
      </c>
      <c r="AT635" s="2">
        <v>40847</v>
      </c>
      <c r="AU635">
        <v>20.329999999999998</v>
      </c>
      <c r="AW635" s="2">
        <v>40117</v>
      </c>
      <c r="AX635">
        <v>1</v>
      </c>
      <c r="AZ635" s="2">
        <v>34242</v>
      </c>
      <c r="BA635">
        <v>0</v>
      </c>
    </row>
    <row r="636" spans="1:53" x14ac:dyDescent="0.25">
      <c r="A636" s="2">
        <v>43798</v>
      </c>
      <c r="B636">
        <v>203</v>
      </c>
      <c r="D636" s="2">
        <v>36860</v>
      </c>
      <c r="E636">
        <v>41.1</v>
      </c>
      <c r="G636" s="2">
        <v>36860</v>
      </c>
      <c r="H636">
        <v>49.1</v>
      </c>
      <c r="J636" s="2">
        <v>40877</v>
      </c>
      <c r="K636">
        <v>465</v>
      </c>
      <c r="M636" s="2">
        <v>41971</v>
      </c>
      <c r="N636">
        <v>2.1640000000000001</v>
      </c>
      <c r="P636" s="2">
        <v>41973</v>
      </c>
      <c r="Q636">
        <v>0.09</v>
      </c>
      <c r="S636" s="2">
        <v>40877</v>
      </c>
      <c r="T636">
        <v>9596.9</v>
      </c>
      <c r="V636" s="2">
        <v>33938</v>
      </c>
      <c r="W636">
        <v>109277</v>
      </c>
      <c r="Y636" s="2">
        <v>40877</v>
      </c>
      <c r="Z636">
        <v>5.2</v>
      </c>
      <c r="AB636" s="2">
        <v>33938</v>
      </c>
      <c r="AC636">
        <v>3.5300000000000002</v>
      </c>
      <c r="AE636" s="2">
        <v>37590</v>
      </c>
      <c r="AF636">
        <v>3.6</v>
      </c>
      <c r="AH636" s="2">
        <v>37590</v>
      </c>
      <c r="AI636">
        <v>17.600000000000001</v>
      </c>
      <c r="AK636" s="2">
        <v>40877</v>
      </c>
      <c r="AL636">
        <v>1.363</v>
      </c>
      <c r="AN636" s="2">
        <v>37590</v>
      </c>
      <c r="AO636">
        <v>4.3499999999999996</v>
      </c>
      <c r="AQ636" s="2">
        <v>35764</v>
      </c>
      <c r="AR636">
        <v>1312.46</v>
      </c>
      <c r="AT636" s="2">
        <v>40877</v>
      </c>
      <c r="AU636">
        <v>20.43</v>
      </c>
      <c r="AW636" s="2">
        <v>40147</v>
      </c>
      <c r="AX636">
        <v>1.3</v>
      </c>
      <c r="AZ636" s="2">
        <v>34273</v>
      </c>
      <c r="BA636">
        <v>0</v>
      </c>
    </row>
    <row r="637" spans="1:53" x14ac:dyDescent="0.25">
      <c r="A637" s="2">
        <v>43830</v>
      </c>
      <c r="B637">
        <v>223</v>
      </c>
      <c r="D637" s="2">
        <v>36891</v>
      </c>
      <c r="E637">
        <v>40.4</v>
      </c>
      <c r="G637" s="2">
        <v>36891</v>
      </c>
      <c r="H637">
        <v>42.1</v>
      </c>
      <c r="J637" s="2">
        <v>40908</v>
      </c>
      <c r="K637">
        <v>522</v>
      </c>
      <c r="M637" s="2">
        <v>42004</v>
      </c>
      <c r="N637">
        <v>2.1711999999999998</v>
      </c>
      <c r="P637" s="2">
        <v>42004</v>
      </c>
      <c r="Q637">
        <v>0.12</v>
      </c>
      <c r="S637" s="2">
        <v>40908</v>
      </c>
      <c r="T637">
        <v>9636.2000000000007</v>
      </c>
      <c r="V637" s="2">
        <v>33969</v>
      </c>
      <c r="W637">
        <v>109495</v>
      </c>
      <c r="Y637" s="2">
        <v>40908</v>
      </c>
      <c r="Z637">
        <v>5.2</v>
      </c>
      <c r="AB637" s="2">
        <v>33969</v>
      </c>
      <c r="AC637">
        <v>4.04</v>
      </c>
      <c r="AE637" s="2">
        <v>37621</v>
      </c>
      <c r="AF637">
        <v>3</v>
      </c>
      <c r="AH637" s="2">
        <v>37621</v>
      </c>
      <c r="AI637">
        <v>18.5</v>
      </c>
      <c r="AK637" s="2">
        <v>40908</v>
      </c>
      <c r="AL637">
        <v>1.3559999999999999</v>
      </c>
      <c r="AN637" s="2">
        <v>37621</v>
      </c>
      <c r="AO637">
        <v>4.25</v>
      </c>
      <c r="AQ637" s="2">
        <v>35795</v>
      </c>
      <c r="AR637">
        <v>1324.76</v>
      </c>
      <c r="AT637" s="2">
        <v>40908</v>
      </c>
      <c r="AU637">
        <v>20.309999999999999</v>
      </c>
      <c r="AW637" s="2">
        <v>40178</v>
      </c>
      <c r="AX637">
        <v>1.2</v>
      </c>
      <c r="AZ637" s="2">
        <v>34303</v>
      </c>
      <c r="BA637">
        <v>0</v>
      </c>
    </row>
    <row r="638" spans="1:53" x14ac:dyDescent="0.25">
      <c r="A638" s="2">
        <v>43861</v>
      </c>
      <c r="B638">
        <v>203</v>
      </c>
      <c r="D638" s="2">
        <v>36922</v>
      </c>
      <c r="E638">
        <v>40.6</v>
      </c>
      <c r="G638" s="2">
        <v>36922</v>
      </c>
      <c r="H638">
        <v>38.4</v>
      </c>
      <c r="J638" s="2">
        <v>40939</v>
      </c>
      <c r="K638">
        <v>518</v>
      </c>
      <c r="M638" s="2">
        <v>42034</v>
      </c>
      <c r="N638">
        <v>1.6407</v>
      </c>
      <c r="P638" s="2">
        <v>42035</v>
      </c>
      <c r="Q638">
        <v>0.11</v>
      </c>
      <c r="S638" s="2">
        <v>40939</v>
      </c>
      <c r="T638">
        <v>9714.2000000000007</v>
      </c>
      <c r="V638" s="2">
        <v>34000</v>
      </c>
      <c r="W638">
        <v>109799</v>
      </c>
      <c r="Y638" s="2">
        <v>40939</v>
      </c>
      <c r="Z638">
        <v>4.4000000000000004</v>
      </c>
      <c r="AB638" s="2">
        <v>34000</v>
      </c>
      <c r="AC638">
        <v>5.09</v>
      </c>
      <c r="AE638" s="2">
        <v>37652</v>
      </c>
      <c r="AF638">
        <v>4.5999999999999996</v>
      </c>
      <c r="AH638" s="2">
        <v>37652</v>
      </c>
      <c r="AI638">
        <v>18.5</v>
      </c>
      <c r="AK638" s="2">
        <v>40939</v>
      </c>
      <c r="AL638">
        <v>1.3519999999999999</v>
      </c>
      <c r="AN638" s="2">
        <v>37652</v>
      </c>
      <c r="AO638">
        <v>4.25</v>
      </c>
      <c r="AQ638" s="2">
        <v>35826</v>
      </c>
      <c r="AR638">
        <v>1320.04</v>
      </c>
      <c r="AT638" s="2">
        <v>40939</v>
      </c>
      <c r="AU638">
        <v>20.23</v>
      </c>
      <c r="AW638" s="2">
        <v>40209</v>
      </c>
      <c r="AX638">
        <v>0.8</v>
      </c>
      <c r="AZ638" s="2">
        <v>34334</v>
      </c>
      <c r="BA638">
        <v>0</v>
      </c>
    </row>
    <row r="639" spans="1:53" x14ac:dyDescent="0.25">
      <c r="A639" s="2">
        <v>43889</v>
      </c>
      <c r="B639">
        <v>215</v>
      </c>
      <c r="D639" s="2">
        <v>36950</v>
      </c>
      <c r="E639">
        <v>40.5</v>
      </c>
      <c r="G639" s="2">
        <v>36950</v>
      </c>
      <c r="H639">
        <v>39.9</v>
      </c>
      <c r="J639" s="2">
        <v>40968</v>
      </c>
      <c r="K639">
        <v>466</v>
      </c>
      <c r="M639" s="2">
        <v>42062</v>
      </c>
      <c r="N639">
        <v>1.9929999999999999</v>
      </c>
      <c r="P639" s="2">
        <v>42063</v>
      </c>
      <c r="Q639">
        <v>0.11</v>
      </c>
      <c r="S639" s="2">
        <v>40968</v>
      </c>
      <c r="T639">
        <v>9749.7999999999993</v>
      </c>
      <c r="V639" s="2">
        <v>34028</v>
      </c>
      <c r="W639">
        <v>110044</v>
      </c>
      <c r="Y639" s="2">
        <v>40968</v>
      </c>
      <c r="Z639">
        <v>4.7</v>
      </c>
      <c r="AB639" s="2">
        <v>34028</v>
      </c>
      <c r="AC639">
        <v>4.8100000000000005</v>
      </c>
      <c r="AE639" s="2">
        <v>37680</v>
      </c>
      <c r="AF639">
        <v>4.0999999999999996</v>
      </c>
      <c r="AH639" s="2">
        <v>37680</v>
      </c>
      <c r="AI639">
        <v>18.5</v>
      </c>
      <c r="AK639" s="2">
        <v>40968</v>
      </c>
      <c r="AL639">
        <v>1.3559999999999999</v>
      </c>
      <c r="AN639" s="2">
        <v>37680</v>
      </c>
      <c r="AO639">
        <v>4.25</v>
      </c>
      <c r="AQ639" s="2">
        <v>35854</v>
      </c>
      <c r="AR639">
        <v>1324.34</v>
      </c>
      <c r="AT639" s="2">
        <v>40968</v>
      </c>
      <c r="AU639">
        <v>20.12</v>
      </c>
      <c r="AW639" s="2">
        <v>40237</v>
      </c>
      <c r="AX639">
        <v>0.5</v>
      </c>
      <c r="AZ639" s="2">
        <v>34365</v>
      </c>
      <c r="BA639">
        <v>0</v>
      </c>
    </row>
    <row r="640" spans="1:53" x14ac:dyDescent="0.25">
      <c r="D640" s="2">
        <v>36981</v>
      </c>
      <c r="E640">
        <v>40.5</v>
      </c>
      <c r="G640" s="2">
        <v>36981</v>
      </c>
      <c r="H640">
        <v>41.5</v>
      </c>
      <c r="J640" s="2">
        <v>40999</v>
      </c>
      <c r="K640">
        <v>472</v>
      </c>
      <c r="M640" s="2">
        <v>42094</v>
      </c>
      <c r="N640">
        <v>1.9231</v>
      </c>
      <c r="P640" s="2">
        <v>42094</v>
      </c>
      <c r="Q640">
        <v>0.11</v>
      </c>
      <c r="S640" s="2">
        <v>40999</v>
      </c>
      <c r="T640">
        <v>9798.1</v>
      </c>
      <c r="V640" s="2">
        <v>34059</v>
      </c>
      <c r="W640">
        <v>109994</v>
      </c>
      <c r="Y640" s="2">
        <v>40999</v>
      </c>
      <c r="Z640">
        <v>5.2</v>
      </c>
      <c r="AB640" s="2">
        <v>34059</v>
      </c>
      <c r="AC640">
        <v>3.8</v>
      </c>
      <c r="AE640" s="2">
        <v>37711</v>
      </c>
      <c r="AF640">
        <v>5.2</v>
      </c>
      <c r="AH640" s="2">
        <v>37711</v>
      </c>
      <c r="AI640">
        <v>18.100000000000001</v>
      </c>
      <c r="AK640" s="2">
        <v>40999</v>
      </c>
      <c r="AL640">
        <v>1.3599999999999999</v>
      </c>
      <c r="AN640" s="2">
        <v>37711</v>
      </c>
      <c r="AO640">
        <v>4.25</v>
      </c>
      <c r="AQ640" s="2">
        <v>35885</v>
      </c>
      <c r="AR640">
        <v>1332.9</v>
      </c>
      <c r="AT640" s="2">
        <v>40999</v>
      </c>
      <c r="AU640">
        <v>20.11</v>
      </c>
      <c r="AW640" s="2">
        <v>40268</v>
      </c>
      <c r="AX640">
        <v>0.6</v>
      </c>
      <c r="AZ640" s="2">
        <v>34393</v>
      </c>
      <c r="BA640">
        <v>0</v>
      </c>
    </row>
    <row r="641" spans="4:53" x14ac:dyDescent="0.25">
      <c r="D641" s="2">
        <v>37011</v>
      </c>
      <c r="E641">
        <v>40.4</v>
      </c>
      <c r="G641" s="2">
        <v>37011</v>
      </c>
      <c r="H641">
        <v>45.5</v>
      </c>
      <c r="J641" s="2">
        <v>41029</v>
      </c>
      <c r="K641">
        <v>504</v>
      </c>
      <c r="M641" s="2">
        <v>42124</v>
      </c>
      <c r="N641">
        <v>2.0316999999999998</v>
      </c>
      <c r="P641" s="2">
        <v>42124</v>
      </c>
      <c r="Q641">
        <v>0.12</v>
      </c>
      <c r="S641" s="2">
        <v>41029</v>
      </c>
      <c r="T641">
        <v>9851.7999999999993</v>
      </c>
      <c r="V641" s="2">
        <v>34089</v>
      </c>
      <c r="W641">
        <v>110296</v>
      </c>
      <c r="Y641" s="2">
        <v>41029</v>
      </c>
      <c r="Z641">
        <v>5.4</v>
      </c>
      <c r="AB641" s="2">
        <v>34089</v>
      </c>
      <c r="AC641">
        <v>3.34</v>
      </c>
      <c r="AE641" s="2">
        <v>37741</v>
      </c>
      <c r="AF641">
        <v>1.6</v>
      </c>
      <c r="AH641" s="2">
        <v>37741</v>
      </c>
      <c r="AI641">
        <v>19.399999999999999</v>
      </c>
      <c r="AK641" s="2">
        <v>41029</v>
      </c>
      <c r="AL641">
        <v>1.3599999999999999</v>
      </c>
      <c r="AN641" s="2">
        <v>37741</v>
      </c>
      <c r="AO641">
        <v>4.25</v>
      </c>
      <c r="AQ641" s="2">
        <v>35915</v>
      </c>
      <c r="AR641">
        <v>1360.46</v>
      </c>
      <c r="AT641" s="2">
        <v>41029</v>
      </c>
      <c r="AU641">
        <v>20.100000000000001</v>
      </c>
      <c r="AW641" s="2">
        <v>40298</v>
      </c>
      <c r="AX641">
        <v>0.5</v>
      </c>
      <c r="AZ641" s="2">
        <v>34424</v>
      </c>
      <c r="BA641">
        <v>0</v>
      </c>
    </row>
    <row r="642" spans="4:53" x14ac:dyDescent="0.25">
      <c r="D642" s="2">
        <v>37042</v>
      </c>
      <c r="E642">
        <v>40.4</v>
      </c>
      <c r="G642" s="2">
        <v>37042</v>
      </c>
      <c r="H642">
        <v>44.9</v>
      </c>
      <c r="J642" s="2">
        <v>41060</v>
      </c>
      <c r="K642">
        <v>518</v>
      </c>
      <c r="M642" s="2">
        <v>42153</v>
      </c>
      <c r="N642">
        <v>2.1214</v>
      </c>
      <c r="P642" s="2">
        <v>42155</v>
      </c>
      <c r="Q642">
        <v>0.12</v>
      </c>
      <c r="S642" s="2">
        <v>41060</v>
      </c>
      <c r="T642">
        <v>9882.2000000000007</v>
      </c>
      <c r="V642" s="2">
        <v>34120</v>
      </c>
      <c r="W642">
        <v>110568</v>
      </c>
      <c r="Y642" s="2">
        <v>41060</v>
      </c>
      <c r="Z642">
        <v>5.2</v>
      </c>
      <c r="AB642" s="2">
        <v>34120</v>
      </c>
      <c r="AC642">
        <v>2.68</v>
      </c>
      <c r="AE642" s="2">
        <v>37772</v>
      </c>
      <c r="AF642">
        <v>1.9</v>
      </c>
      <c r="AH642" s="2">
        <v>37772</v>
      </c>
      <c r="AI642">
        <v>19</v>
      </c>
      <c r="AK642" s="2">
        <v>41060</v>
      </c>
      <c r="AL642">
        <v>1.3620000000000001</v>
      </c>
      <c r="AN642" s="2">
        <v>37772</v>
      </c>
      <c r="AO642">
        <v>4.25</v>
      </c>
      <c r="AQ642" s="2">
        <v>35946</v>
      </c>
      <c r="AR642">
        <v>1363.08</v>
      </c>
      <c r="AT642" s="2">
        <v>41060</v>
      </c>
      <c r="AU642">
        <v>20.23</v>
      </c>
      <c r="AW642" s="2">
        <v>40329</v>
      </c>
      <c r="AX642">
        <v>0.6</v>
      </c>
      <c r="AZ642" s="2">
        <v>34454</v>
      </c>
      <c r="BA642">
        <v>0</v>
      </c>
    </row>
    <row r="643" spans="4:53" x14ac:dyDescent="0.25">
      <c r="D643" s="2">
        <v>37072</v>
      </c>
      <c r="E643">
        <v>40.299999999999997</v>
      </c>
      <c r="G643" s="2">
        <v>37072</v>
      </c>
      <c r="H643">
        <v>47.8</v>
      </c>
      <c r="J643" s="2">
        <v>41090</v>
      </c>
      <c r="K643">
        <v>524</v>
      </c>
      <c r="M643" s="2">
        <v>42185</v>
      </c>
      <c r="N643">
        <v>2.3531</v>
      </c>
      <c r="P643" s="2">
        <v>42185</v>
      </c>
      <c r="Q643">
        <v>0.13</v>
      </c>
      <c r="S643" s="2">
        <v>41090</v>
      </c>
      <c r="T643">
        <v>9952.7000000000007</v>
      </c>
      <c r="V643" s="2">
        <v>34150</v>
      </c>
      <c r="W643">
        <v>110749</v>
      </c>
      <c r="Y643" s="2">
        <v>41090</v>
      </c>
      <c r="Z643">
        <v>4.8</v>
      </c>
      <c r="AB643" s="2">
        <v>34150</v>
      </c>
      <c r="AC643">
        <v>2.84</v>
      </c>
      <c r="AE643" s="2">
        <v>37802</v>
      </c>
      <c r="AF643">
        <v>2.8</v>
      </c>
      <c r="AH643" s="2">
        <v>37802</v>
      </c>
      <c r="AI643">
        <v>19.899999999999999</v>
      </c>
      <c r="AK643" s="2">
        <v>41090</v>
      </c>
      <c r="AL643">
        <v>1.371</v>
      </c>
      <c r="AN643" s="2">
        <v>37802</v>
      </c>
      <c r="AO643">
        <v>4.22</v>
      </c>
      <c r="AQ643" s="2">
        <v>35976</v>
      </c>
      <c r="AR643">
        <v>1373.94</v>
      </c>
      <c r="AT643" s="2">
        <v>41090</v>
      </c>
      <c r="AU643">
        <v>20.3</v>
      </c>
      <c r="AW643" s="2">
        <v>40359</v>
      </c>
      <c r="AX643">
        <v>0.7</v>
      </c>
      <c r="AZ643" s="2">
        <v>34485</v>
      </c>
      <c r="BA643">
        <v>0</v>
      </c>
    </row>
    <row r="644" spans="4:53" x14ac:dyDescent="0.25">
      <c r="D644" s="2">
        <v>37103</v>
      </c>
      <c r="E644">
        <v>40.6</v>
      </c>
      <c r="G644" s="2">
        <v>37103</v>
      </c>
      <c r="H644">
        <v>49.2</v>
      </c>
      <c r="J644" s="2">
        <v>41121</v>
      </c>
      <c r="K644">
        <v>517</v>
      </c>
      <c r="M644" s="2">
        <v>42216</v>
      </c>
      <c r="N644">
        <v>2.1800999999999999</v>
      </c>
      <c r="P644" s="2">
        <v>42216</v>
      </c>
      <c r="Q644">
        <v>0.13</v>
      </c>
      <c r="S644" s="2">
        <v>41121</v>
      </c>
      <c r="T644">
        <v>10027.700000000001</v>
      </c>
      <c r="V644" s="2">
        <v>34181</v>
      </c>
      <c r="W644">
        <v>111055</v>
      </c>
      <c r="Y644" s="2">
        <v>41121</v>
      </c>
      <c r="Z644">
        <v>3.6</v>
      </c>
      <c r="AB644" s="2">
        <v>34181</v>
      </c>
      <c r="AC644">
        <v>2.2400000000000002</v>
      </c>
      <c r="AE644" s="2">
        <v>37833</v>
      </c>
      <c r="AF644">
        <v>3.7</v>
      </c>
      <c r="AH644" s="2">
        <v>37833</v>
      </c>
      <c r="AI644">
        <v>19.7</v>
      </c>
      <c r="AK644" s="2">
        <v>41121</v>
      </c>
      <c r="AL644">
        <v>1.377</v>
      </c>
      <c r="AN644" s="2">
        <v>37833</v>
      </c>
      <c r="AO644">
        <v>4</v>
      </c>
      <c r="AQ644" s="2">
        <v>36007</v>
      </c>
      <c r="AR644">
        <v>1380.72</v>
      </c>
      <c r="AT644" s="2">
        <v>41121</v>
      </c>
      <c r="AU644">
        <v>20.48</v>
      </c>
      <c r="AW644" s="2">
        <v>40390</v>
      </c>
      <c r="AX644">
        <v>1.3</v>
      </c>
      <c r="AZ644" s="2">
        <v>34515</v>
      </c>
      <c r="BA644">
        <v>0</v>
      </c>
    </row>
    <row r="645" spans="4:53" x14ac:dyDescent="0.25">
      <c r="D645" s="2">
        <v>37134</v>
      </c>
      <c r="E645">
        <v>40.299999999999997</v>
      </c>
      <c r="G645" s="2">
        <v>37134</v>
      </c>
      <c r="H645">
        <v>54.3</v>
      </c>
      <c r="J645" s="2">
        <v>41152</v>
      </c>
      <c r="K645">
        <v>536</v>
      </c>
      <c r="M645" s="2">
        <v>42247</v>
      </c>
      <c r="N645">
        <v>2.2179000000000002</v>
      </c>
      <c r="P645" s="2">
        <v>42247</v>
      </c>
      <c r="Q645">
        <v>0.14000000000000001</v>
      </c>
      <c r="S645" s="2">
        <v>41152</v>
      </c>
      <c r="T645">
        <v>10100.4</v>
      </c>
      <c r="V645" s="2">
        <v>34212</v>
      </c>
      <c r="W645">
        <v>111206</v>
      </c>
      <c r="Y645" s="2">
        <v>41152</v>
      </c>
      <c r="Z645">
        <v>3.5</v>
      </c>
      <c r="AB645" s="2">
        <v>34212</v>
      </c>
      <c r="AC645">
        <v>2.63</v>
      </c>
      <c r="AE645" s="2">
        <v>37864</v>
      </c>
      <c r="AF645">
        <v>3</v>
      </c>
      <c r="AH645" s="2">
        <v>37864</v>
      </c>
      <c r="AI645">
        <v>19.2</v>
      </c>
      <c r="AK645" s="2">
        <v>41152</v>
      </c>
      <c r="AL645">
        <v>1.385</v>
      </c>
      <c r="AN645" s="2">
        <v>37864</v>
      </c>
      <c r="AO645">
        <v>4</v>
      </c>
      <c r="AQ645" s="2">
        <v>36038</v>
      </c>
      <c r="AR645">
        <v>1386.67</v>
      </c>
      <c r="AT645" s="2">
        <v>41152</v>
      </c>
      <c r="AU645">
        <v>20.6</v>
      </c>
      <c r="AW645" s="2">
        <v>40421</v>
      </c>
      <c r="AX645">
        <v>1.4</v>
      </c>
      <c r="AZ645" s="2">
        <v>34546</v>
      </c>
      <c r="BA645">
        <v>0</v>
      </c>
    </row>
    <row r="646" spans="4:53" x14ac:dyDescent="0.25">
      <c r="D646" s="2">
        <v>37164</v>
      </c>
      <c r="E646">
        <v>40.200000000000003</v>
      </c>
      <c r="G646" s="2">
        <v>37164</v>
      </c>
      <c r="H646">
        <v>51.3</v>
      </c>
      <c r="J646" s="2">
        <v>41182</v>
      </c>
      <c r="K646">
        <v>594</v>
      </c>
      <c r="M646" s="2">
        <v>42277</v>
      </c>
      <c r="N646">
        <v>2.0367999999999999</v>
      </c>
      <c r="P646" s="2">
        <v>42277</v>
      </c>
      <c r="Q646">
        <v>0.14000000000000001</v>
      </c>
      <c r="S646" s="2">
        <v>41182</v>
      </c>
      <c r="T646">
        <v>10183.1</v>
      </c>
      <c r="V646" s="2">
        <v>34242</v>
      </c>
      <c r="W646">
        <v>111448</v>
      </c>
      <c r="Y646" s="2">
        <v>41182</v>
      </c>
      <c r="Z646">
        <v>4.4000000000000004</v>
      </c>
      <c r="AB646" s="2">
        <v>34242</v>
      </c>
      <c r="AC646">
        <v>2.87</v>
      </c>
      <c r="AE646" s="2">
        <v>37894</v>
      </c>
      <c r="AF646">
        <v>4.0999999999999996</v>
      </c>
      <c r="AH646" s="2">
        <v>37894</v>
      </c>
      <c r="AI646">
        <v>19.5</v>
      </c>
      <c r="AK646" s="2">
        <v>41182</v>
      </c>
      <c r="AL646">
        <v>1.387</v>
      </c>
      <c r="AN646" s="2">
        <v>37894</v>
      </c>
      <c r="AO646">
        <v>4</v>
      </c>
      <c r="AQ646" s="2">
        <v>36068</v>
      </c>
      <c r="AR646">
        <v>1397.29</v>
      </c>
      <c r="AT646" s="2">
        <v>41182</v>
      </c>
      <c r="AU646">
        <v>20.5</v>
      </c>
      <c r="AW646" s="2">
        <v>40451</v>
      </c>
      <c r="AX646">
        <v>1.2</v>
      </c>
      <c r="AZ646" s="2">
        <v>34577</v>
      </c>
      <c r="BA646">
        <v>0</v>
      </c>
    </row>
    <row r="647" spans="4:53" x14ac:dyDescent="0.25">
      <c r="D647" s="2">
        <v>37195</v>
      </c>
      <c r="E647">
        <v>40.1</v>
      </c>
      <c r="G647" s="2">
        <v>37195</v>
      </c>
      <c r="H647">
        <v>38.9</v>
      </c>
      <c r="J647" s="2">
        <v>41213</v>
      </c>
      <c r="K647">
        <v>611</v>
      </c>
      <c r="M647" s="2">
        <v>42307</v>
      </c>
      <c r="N647">
        <v>2.1421000000000001</v>
      </c>
      <c r="P647" s="2">
        <v>42308</v>
      </c>
      <c r="Q647">
        <v>0.12</v>
      </c>
      <c r="S647" s="2">
        <v>41213</v>
      </c>
      <c r="T647">
        <v>10244.5</v>
      </c>
      <c r="V647" s="2">
        <v>34273</v>
      </c>
      <c r="W647">
        <v>111737</v>
      </c>
      <c r="Y647" s="2">
        <v>41213</v>
      </c>
      <c r="Z647">
        <v>5.3</v>
      </c>
      <c r="AB647" s="2">
        <v>34273</v>
      </c>
      <c r="AC647">
        <v>2.9</v>
      </c>
      <c r="AE647" s="2">
        <v>37925</v>
      </c>
      <c r="AF647">
        <v>4.7</v>
      </c>
      <c r="AH647" s="2">
        <v>37925</v>
      </c>
      <c r="AI647">
        <v>19.3</v>
      </c>
      <c r="AK647" s="2">
        <v>41213</v>
      </c>
      <c r="AL647">
        <v>1.393</v>
      </c>
      <c r="AN647" s="2">
        <v>37925</v>
      </c>
      <c r="AO647">
        <v>4</v>
      </c>
      <c r="AQ647" s="2">
        <v>36099</v>
      </c>
      <c r="AR647">
        <v>1405.4</v>
      </c>
      <c r="AT647" s="2">
        <v>41213</v>
      </c>
      <c r="AU647">
        <v>20.41</v>
      </c>
      <c r="AW647" s="2">
        <v>40482</v>
      </c>
      <c r="AX647">
        <v>1.1000000000000001</v>
      </c>
      <c r="AZ647" s="2">
        <v>34607</v>
      </c>
      <c r="BA647">
        <v>0</v>
      </c>
    </row>
    <row r="648" spans="4:53" x14ac:dyDescent="0.25">
      <c r="D648" s="2">
        <v>37225</v>
      </c>
      <c r="E648">
        <v>40.1</v>
      </c>
      <c r="G648" s="2">
        <v>37225</v>
      </c>
      <c r="H648">
        <v>49.1</v>
      </c>
      <c r="J648" s="2">
        <v>41243</v>
      </c>
      <c r="K648">
        <v>569</v>
      </c>
      <c r="M648" s="2">
        <v>42338</v>
      </c>
      <c r="N648">
        <v>2.206</v>
      </c>
      <c r="P648" s="2">
        <v>42338</v>
      </c>
      <c r="Q648">
        <v>0.12</v>
      </c>
      <c r="S648" s="2">
        <v>41243</v>
      </c>
      <c r="T648">
        <v>10304.200000000001</v>
      </c>
      <c r="V648" s="2">
        <v>34303</v>
      </c>
      <c r="W648">
        <v>111984</v>
      </c>
      <c r="Y648" s="2">
        <v>41243</v>
      </c>
      <c r="Z648">
        <v>6.6</v>
      </c>
      <c r="AB648" s="2">
        <v>34303</v>
      </c>
      <c r="AC648">
        <v>2.88</v>
      </c>
      <c r="AE648" s="2">
        <v>37955</v>
      </c>
      <c r="AF648">
        <v>4.5</v>
      </c>
      <c r="AH648" s="2">
        <v>37955</v>
      </c>
      <c r="AI648">
        <v>19.899999999999999</v>
      </c>
      <c r="AK648" s="2">
        <v>41243</v>
      </c>
      <c r="AL648">
        <v>1.3719999999999999</v>
      </c>
      <c r="AN648" s="2">
        <v>37955</v>
      </c>
      <c r="AO648">
        <v>4</v>
      </c>
      <c r="AQ648" s="2">
        <v>36129</v>
      </c>
      <c r="AR648">
        <v>1408.44</v>
      </c>
      <c r="AT648" s="2">
        <v>41243</v>
      </c>
      <c r="AU648">
        <v>20.25</v>
      </c>
      <c r="AW648" s="2">
        <v>40512</v>
      </c>
      <c r="AX648">
        <v>1.1000000000000001</v>
      </c>
      <c r="AZ648" s="2">
        <v>34638</v>
      </c>
      <c r="BA648">
        <v>0</v>
      </c>
    </row>
    <row r="649" spans="4:53" x14ac:dyDescent="0.25">
      <c r="D649" s="2">
        <v>37256</v>
      </c>
      <c r="E649">
        <v>40.200000000000003</v>
      </c>
      <c r="G649" s="2">
        <v>37256</v>
      </c>
      <c r="H649">
        <v>51.4</v>
      </c>
      <c r="J649" s="2">
        <v>41274</v>
      </c>
      <c r="K649">
        <v>615</v>
      </c>
      <c r="M649" s="2">
        <v>42369</v>
      </c>
      <c r="N649">
        <v>2.2694000000000001</v>
      </c>
      <c r="P649" s="2">
        <v>42369</v>
      </c>
      <c r="Q649">
        <v>0.24</v>
      </c>
      <c r="S649" s="2">
        <v>41274</v>
      </c>
      <c r="T649">
        <v>10428.700000000001</v>
      </c>
      <c r="V649" s="2">
        <v>34334</v>
      </c>
      <c r="W649">
        <v>112314</v>
      </c>
      <c r="Y649" s="2">
        <v>41274</v>
      </c>
      <c r="Z649">
        <v>8.3000000000000007</v>
      </c>
      <c r="AB649" s="2">
        <v>34334</v>
      </c>
      <c r="AC649">
        <v>3.33</v>
      </c>
      <c r="AE649" s="2">
        <v>37986</v>
      </c>
      <c r="AF649">
        <v>5.5</v>
      </c>
      <c r="AH649" s="2">
        <v>37986</v>
      </c>
      <c r="AI649">
        <v>19.8</v>
      </c>
      <c r="AK649" s="2">
        <v>41274</v>
      </c>
      <c r="AL649">
        <v>1.369</v>
      </c>
      <c r="AN649" s="2">
        <v>37986</v>
      </c>
      <c r="AO649">
        <v>4</v>
      </c>
      <c r="AQ649" s="2">
        <v>36160</v>
      </c>
      <c r="AR649">
        <v>1421</v>
      </c>
      <c r="AT649" s="2">
        <v>41274</v>
      </c>
      <c r="AU649">
        <v>19.82</v>
      </c>
      <c r="AW649" s="2">
        <v>40543</v>
      </c>
      <c r="AX649">
        <v>1.2</v>
      </c>
      <c r="AZ649" s="2">
        <v>34668</v>
      </c>
      <c r="BA649">
        <v>0</v>
      </c>
    </row>
    <row r="650" spans="4:53" x14ac:dyDescent="0.25">
      <c r="D650" s="2">
        <v>37287</v>
      </c>
      <c r="E650">
        <v>40.1</v>
      </c>
      <c r="G650" s="2">
        <v>37287</v>
      </c>
      <c r="H650">
        <v>55.2</v>
      </c>
      <c r="J650" s="2">
        <v>41305</v>
      </c>
      <c r="K650">
        <v>604</v>
      </c>
      <c r="M650" s="2">
        <v>42398</v>
      </c>
      <c r="N650">
        <v>1.9209000000000001</v>
      </c>
      <c r="P650" s="2">
        <v>42400</v>
      </c>
      <c r="Q650">
        <v>0.34</v>
      </c>
      <c r="S650" s="2">
        <v>41305</v>
      </c>
      <c r="T650">
        <v>10453.299999999999</v>
      </c>
      <c r="V650" s="2">
        <v>34365</v>
      </c>
      <c r="W650">
        <v>112595</v>
      </c>
      <c r="Y650" s="2">
        <v>41305</v>
      </c>
      <c r="Z650">
        <v>2.2999999999999998</v>
      </c>
      <c r="AB650" s="2">
        <v>34365</v>
      </c>
      <c r="AC650">
        <v>3.2800000000000002</v>
      </c>
      <c r="AE650" s="2">
        <v>38017</v>
      </c>
      <c r="AF650">
        <v>4.3</v>
      </c>
      <c r="AH650" s="2">
        <v>38017</v>
      </c>
      <c r="AI650">
        <v>19.899999999999999</v>
      </c>
      <c r="AK650" s="2">
        <v>41305</v>
      </c>
      <c r="AL650">
        <v>1.377</v>
      </c>
      <c r="AN650" s="2">
        <v>38017</v>
      </c>
      <c r="AO650">
        <v>4</v>
      </c>
      <c r="AQ650" s="2">
        <v>36191</v>
      </c>
      <c r="AR650">
        <v>1431.24</v>
      </c>
      <c r="AT650" s="2">
        <v>41305</v>
      </c>
      <c r="AU650">
        <v>20.92</v>
      </c>
      <c r="AW650" s="2">
        <v>40574</v>
      </c>
      <c r="AX650">
        <v>1.3</v>
      </c>
      <c r="AZ650" s="2">
        <v>34699</v>
      </c>
      <c r="BA650">
        <v>0</v>
      </c>
    </row>
    <row r="651" spans="4:53" x14ac:dyDescent="0.25">
      <c r="D651" s="2">
        <v>37315</v>
      </c>
      <c r="E651">
        <v>40.299999999999997</v>
      </c>
      <c r="G651" s="2">
        <v>37315</v>
      </c>
      <c r="H651">
        <v>60.7</v>
      </c>
      <c r="J651" s="2">
        <v>41333</v>
      </c>
      <c r="K651">
        <v>651</v>
      </c>
      <c r="M651" s="2">
        <v>42429</v>
      </c>
      <c r="N651">
        <v>1.7347000000000001</v>
      </c>
      <c r="P651" s="2">
        <v>42429</v>
      </c>
      <c r="Q651">
        <v>0.38</v>
      </c>
      <c r="S651" s="2">
        <v>41333</v>
      </c>
      <c r="T651">
        <v>10439.299999999999</v>
      </c>
      <c r="V651" s="2">
        <v>34393</v>
      </c>
      <c r="W651">
        <v>112781</v>
      </c>
      <c r="Y651" s="2">
        <v>41333</v>
      </c>
      <c r="Z651">
        <v>1.4</v>
      </c>
      <c r="AB651" s="2">
        <v>34393</v>
      </c>
      <c r="AC651">
        <v>2.86</v>
      </c>
      <c r="AE651" s="2">
        <v>38046</v>
      </c>
      <c r="AF651">
        <v>5.4</v>
      </c>
      <c r="AH651" s="2">
        <v>38046</v>
      </c>
      <c r="AI651">
        <v>20.100000000000001</v>
      </c>
      <c r="AK651" s="2">
        <v>41333</v>
      </c>
      <c r="AL651">
        <v>1.375</v>
      </c>
      <c r="AN651" s="2">
        <v>38046</v>
      </c>
      <c r="AO651">
        <v>4</v>
      </c>
      <c r="AQ651" s="2">
        <v>36219</v>
      </c>
      <c r="AR651">
        <v>1441.31</v>
      </c>
      <c r="AT651" s="2">
        <v>41333</v>
      </c>
      <c r="AU651">
        <v>21.08</v>
      </c>
      <c r="AW651" s="2">
        <v>40602</v>
      </c>
      <c r="AX651">
        <v>1.5</v>
      </c>
      <c r="AZ651" s="2">
        <v>34730</v>
      </c>
      <c r="BA651">
        <v>0</v>
      </c>
    </row>
    <row r="652" spans="4:53" x14ac:dyDescent="0.25">
      <c r="D652" s="2">
        <v>37346</v>
      </c>
      <c r="E652">
        <v>40.5</v>
      </c>
      <c r="G652" s="2">
        <v>37346</v>
      </c>
      <c r="H652">
        <v>63.8</v>
      </c>
      <c r="J652" s="2">
        <v>41364</v>
      </c>
      <c r="K652">
        <v>624</v>
      </c>
      <c r="M652" s="2">
        <v>42460</v>
      </c>
      <c r="N652">
        <v>1.7686999999999999</v>
      </c>
      <c r="P652" s="2">
        <v>42460</v>
      </c>
      <c r="Q652">
        <v>0.36</v>
      </c>
      <c r="S652" s="2">
        <v>41364</v>
      </c>
      <c r="T652">
        <v>10518.2</v>
      </c>
      <c r="V652" s="2">
        <v>34424</v>
      </c>
      <c r="W652">
        <v>113242</v>
      </c>
      <c r="Y652" s="2">
        <v>41364</v>
      </c>
      <c r="Z652">
        <v>0.9</v>
      </c>
      <c r="AB652" s="2">
        <v>34424</v>
      </c>
      <c r="AC652">
        <v>4.03</v>
      </c>
      <c r="AE652" s="2">
        <v>38077</v>
      </c>
      <c r="AF652">
        <v>7.1</v>
      </c>
      <c r="AH652" s="2">
        <v>38077</v>
      </c>
      <c r="AI652">
        <v>19.8</v>
      </c>
      <c r="AK652" s="2">
        <v>41364</v>
      </c>
      <c r="AL652">
        <v>1.3839999999999999</v>
      </c>
      <c r="AN652" s="2">
        <v>38077</v>
      </c>
      <c r="AO652">
        <v>4</v>
      </c>
      <c r="AQ652" s="2">
        <v>36250</v>
      </c>
      <c r="AR652">
        <v>1450.88</v>
      </c>
      <c r="AT652" s="2">
        <v>41364</v>
      </c>
      <c r="AU652">
        <v>21.14</v>
      </c>
      <c r="AW652" s="2">
        <v>40633</v>
      </c>
      <c r="AX652">
        <v>1.7</v>
      </c>
      <c r="AZ652" s="2">
        <v>34758</v>
      </c>
      <c r="BA652">
        <v>0</v>
      </c>
    </row>
    <row r="653" spans="4:53" x14ac:dyDescent="0.25">
      <c r="D653" s="2">
        <v>37376</v>
      </c>
      <c r="E653">
        <v>40.6</v>
      </c>
      <c r="G653" s="2">
        <v>37376</v>
      </c>
      <c r="H653">
        <v>59.9</v>
      </c>
      <c r="J653" s="2">
        <v>41394</v>
      </c>
      <c r="K653">
        <v>587</v>
      </c>
      <c r="M653" s="2">
        <v>42489</v>
      </c>
      <c r="N653">
        <v>1.8332999999999999</v>
      </c>
      <c r="P653" s="2">
        <v>42490</v>
      </c>
      <c r="Q653">
        <v>0.37</v>
      </c>
      <c r="S653" s="2">
        <v>41394</v>
      </c>
      <c r="T653">
        <v>10554.3</v>
      </c>
      <c r="V653" s="2">
        <v>34454</v>
      </c>
      <c r="W653">
        <v>113586</v>
      </c>
      <c r="Y653" s="2">
        <v>41394</v>
      </c>
      <c r="Z653">
        <v>0.8</v>
      </c>
      <c r="AB653" s="2">
        <v>34454</v>
      </c>
      <c r="AC653">
        <v>4.2699999999999996</v>
      </c>
      <c r="AE653" s="2">
        <v>38107</v>
      </c>
      <c r="AF653">
        <v>8.5</v>
      </c>
      <c r="AH653" s="2">
        <v>38107</v>
      </c>
      <c r="AI653">
        <v>19.600000000000001</v>
      </c>
      <c r="AK653" s="2">
        <v>41394</v>
      </c>
      <c r="AL653">
        <v>1.391</v>
      </c>
      <c r="AN653" s="2">
        <v>38107</v>
      </c>
      <c r="AO653">
        <v>4</v>
      </c>
      <c r="AQ653" s="2">
        <v>36280</v>
      </c>
      <c r="AR653">
        <v>1457.67</v>
      </c>
      <c r="AT653" s="2">
        <v>41394</v>
      </c>
      <c r="AU653">
        <v>21.14</v>
      </c>
      <c r="AW653" s="2">
        <v>40663</v>
      </c>
      <c r="AX653">
        <v>1.8</v>
      </c>
      <c r="AZ653" s="2">
        <v>34789</v>
      </c>
      <c r="BA653">
        <v>0</v>
      </c>
    </row>
    <row r="654" spans="4:53" x14ac:dyDescent="0.25">
      <c r="D654" s="2">
        <v>37407</v>
      </c>
      <c r="E654">
        <v>40.6</v>
      </c>
      <c r="G654" s="2">
        <v>37407</v>
      </c>
      <c r="H654">
        <v>61.8</v>
      </c>
      <c r="J654" s="2">
        <v>41425</v>
      </c>
      <c r="K654">
        <v>608</v>
      </c>
      <c r="M654" s="2">
        <v>42521</v>
      </c>
      <c r="N654">
        <v>1.8458000000000001</v>
      </c>
      <c r="P654" s="2">
        <v>42521</v>
      </c>
      <c r="Q654">
        <v>0.37</v>
      </c>
      <c r="S654" s="2">
        <v>41425</v>
      </c>
      <c r="T654">
        <v>10590.5</v>
      </c>
      <c r="V654" s="2">
        <v>34485</v>
      </c>
      <c r="W654">
        <v>113921</v>
      </c>
      <c r="Y654" s="2">
        <v>41425</v>
      </c>
      <c r="Z654">
        <v>1.5</v>
      </c>
      <c r="AB654" s="2">
        <v>34485</v>
      </c>
      <c r="AC654">
        <v>5.16</v>
      </c>
      <c r="AE654" s="2">
        <v>38138</v>
      </c>
      <c r="AF654">
        <v>9.4</v>
      </c>
      <c r="AH654" s="2">
        <v>38138</v>
      </c>
      <c r="AI654">
        <v>19.8</v>
      </c>
      <c r="AK654" s="2">
        <v>41425</v>
      </c>
      <c r="AL654">
        <v>1.3780000000000001</v>
      </c>
      <c r="AN654" s="2">
        <v>38138</v>
      </c>
      <c r="AO654">
        <v>4</v>
      </c>
      <c r="AQ654" s="2">
        <v>36311</v>
      </c>
      <c r="AR654">
        <v>1468.15</v>
      </c>
      <c r="AT654" s="2">
        <v>41425</v>
      </c>
      <c r="AU654">
        <v>21.12</v>
      </c>
      <c r="AW654" s="2">
        <v>40694</v>
      </c>
      <c r="AX654">
        <v>1.9</v>
      </c>
      <c r="AZ654" s="2">
        <v>34819</v>
      </c>
      <c r="BA654">
        <v>0</v>
      </c>
    </row>
    <row r="655" spans="4:53" x14ac:dyDescent="0.25">
      <c r="D655" s="2">
        <v>37437</v>
      </c>
      <c r="E655">
        <v>40.700000000000003</v>
      </c>
      <c r="G655" s="2">
        <v>37437</v>
      </c>
      <c r="H655">
        <v>61.2</v>
      </c>
      <c r="J655" s="2">
        <v>41455</v>
      </c>
      <c r="K655">
        <v>614</v>
      </c>
      <c r="M655" s="2">
        <v>42551</v>
      </c>
      <c r="N655">
        <v>1.4697</v>
      </c>
      <c r="P655" s="2">
        <v>42551</v>
      </c>
      <c r="Q655">
        <v>0.38</v>
      </c>
      <c r="S655" s="2">
        <v>41455</v>
      </c>
      <c r="T655">
        <v>10646.7</v>
      </c>
      <c r="V655" s="2">
        <v>34515</v>
      </c>
      <c r="W655">
        <v>114242</v>
      </c>
      <c r="Y655" s="2">
        <v>41455</v>
      </c>
      <c r="Z655">
        <v>1.7</v>
      </c>
      <c r="AB655" s="2">
        <v>34515</v>
      </c>
      <c r="AC655">
        <v>5.64</v>
      </c>
      <c r="AE655" s="2">
        <v>38168</v>
      </c>
      <c r="AF655">
        <v>7.9</v>
      </c>
      <c r="AH655" s="2">
        <v>38168</v>
      </c>
      <c r="AI655">
        <v>20.5</v>
      </c>
      <c r="AK655" s="2">
        <v>41455</v>
      </c>
      <c r="AL655">
        <v>1.385</v>
      </c>
      <c r="AN655" s="2">
        <v>38168</v>
      </c>
      <c r="AO655">
        <v>4.01</v>
      </c>
      <c r="AQ655" s="2">
        <v>36341</v>
      </c>
      <c r="AR655">
        <v>1479.32</v>
      </c>
      <c r="AT655" s="2">
        <v>41455</v>
      </c>
      <c r="AU655">
        <v>21.15</v>
      </c>
      <c r="AW655" s="2">
        <v>40724</v>
      </c>
      <c r="AX655">
        <v>2</v>
      </c>
      <c r="AZ655" s="2">
        <v>34850</v>
      </c>
      <c r="BA655">
        <v>0</v>
      </c>
    </row>
    <row r="656" spans="4:53" x14ac:dyDescent="0.25">
      <c r="D656" s="2">
        <v>37468</v>
      </c>
      <c r="E656">
        <v>40.4</v>
      </c>
      <c r="G656" s="2">
        <v>37468</v>
      </c>
      <c r="H656">
        <v>51.9</v>
      </c>
      <c r="J656" s="2">
        <v>41486</v>
      </c>
      <c r="K656">
        <v>593</v>
      </c>
      <c r="M656" s="2">
        <v>42580</v>
      </c>
      <c r="N656">
        <v>1.4531000000000001</v>
      </c>
      <c r="P656" s="2">
        <v>42582</v>
      </c>
      <c r="Q656">
        <v>0.39</v>
      </c>
      <c r="S656" s="2">
        <v>41486</v>
      </c>
      <c r="T656">
        <v>10705.6</v>
      </c>
      <c r="V656" s="2">
        <v>34546</v>
      </c>
      <c r="W656">
        <v>114613</v>
      </c>
      <c r="Y656" s="2">
        <v>41486</v>
      </c>
      <c r="Z656">
        <v>2.2000000000000002</v>
      </c>
      <c r="AB656" s="2">
        <v>34546</v>
      </c>
      <c r="AC656">
        <v>5.5</v>
      </c>
      <c r="AE656" s="2">
        <v>38199</v>
      </c>
      <c r="AF656">
        <v>7.2</v>
      </c>
      <c r="AH656" s="2">
        <v>38199</v>
      </c>
      <c r="AI656">
        <v>18.8</v>
      </c>
      <c r="AK656" s="2">
        <v>41486</v>
      </c>
      <c r="AL656">
        <v>1.391</v>
      </c>
      <c r="AN656" s="2">
        <v>38199</v>
      </c>
      <c r="AO656">
        <v>4.25</v>
      </c>
      <c r="AQ656" s="2">
        <v>36372</v>
      </c>
      <c r="AR656">
        <v>1492.38</v>
      </c>
      <c r="AT656" s="2">
        <v>41486</v>
      </c>
      <c r="AU656">
        <v>21.26</v>
      </c>
      <c r="AW656" s="2">
        <v>40755</v>
      </c>
      <c r="AX656">
        <v>2.1</v>
      </c>
      <c r="AZ656" s="2">
        <v>34880</v>
      </c>
      <c r="BA656">
        <v>0</v>
      </c>
    </row>
    <row r="657" spans="4:53" x14ac:dyDescent="0.25">
      <c r="D657" s="2">
        <v>37499</v>
      </c>
      <c r="E657">
        <v>40.5</v>
      </c>
      <c r="G657" s="2">
        <v>37499</v>
      </c>
      <c r="H657">
        <v>50.6</v>
      </c>
      <c r="J657" s="2">
        <v>41517</v>
      </c>
      <c r="K657">
        <v>631</v>
      </c>
      <c r="M657" s="2">
        <v>42613</v>
      </c>
      <c r="N657">
        <v>1.58</v>
      </c>
      <c r="P657" s="2">
        <v>42613</v>
      </c>
      <c r="Q657">
        <v>0.4</v>
      </c>
      <c r="S657" s="2">
        <v>41517</v>
      </c>
      <c r="T657">
        <v>10767.3</v>
      </c>
      <c r="V657" s="2">
        <v>34577</v>
      </c>
      <c r="W657">
        <v>114896</v>
      </c>
      <c r="Y657" s="2">
        <v>41517</v>
      </c>
      <c r="Z657">
        <v>2.5</v>
      </c>
      <c r="AB657" s="2">
        <v>34577</v>
      </c>
      <c r="AC657">
        <v>6.22</v>
      </c>
      <c r="AE657" s="2">
        <v>38230</v>
      </c>
      <c r="AF657">
        <v>8.1</v>
      </c>
      <c r="AH657" s="2">
        <v>38230</v>
      </c>
      <c r="AI657">
        <v>18.8</v>
      </c>
      <c r="AK657" s="2">
        <v>41517</v>
      </c>
      <c r="AL657">
        <v>1.393</v>
      </c>
      <c r="AN657" s="2">
        <v>38230</v>
      </c>
      <c r="AO657">
        <v>4.43</v>
      </c>
      <c r="AQ657" s="2">
        <v>36403</v>
      </c>
      <c r="AR657">
        <v>1503.23</v>
      </c>
      <c r="AT657" s="2">
        <v>41517</v>
      </c>
      <c r="AU657">
        <v>21.31</v>
      </c>
      <c r="AW657" s="2">
        <v>40786</v>
      </c>
      <c r="AX657">
        <v>2.2999999999999998</v>
      </c>
      <c r="AZ657" s="2">
        <v>34911</v>
      </c>
      <c r="BA657">
        <v>0</v>
      </c>
    </row>
    <row r="658" spans="4:53" x14ac:dyDescent="0.25">
      <c r="D658" s="2">
        <v>37529</v>
      </c>
      <c r="E658">
        <v>40.5</v>
      </c>
      <c r="G658" s="2">
        <v>37529</v>
      </c>
      <c r="H658">
        <v>52.9</v>
      </c>
      <c r="J658" s="2">
        <v>41547</v>
      </c>
      <c r="K658">
        <v>577</v>
      </c>
      <c r="M658" s="2">
        <v>42643</v>
      </c>
      <c r="N658">
        <v>1.5944</v>
      </c>
      <c r="P658" s="2">
        <v>42643</v>
      </c>
      <c r="Q658">
        <v>0.4</v>
      </c>
      <c r="S658" s="2">
        <v>41547</v>
      </c>
      <c r="T658">
        <v>10820.4</v>
      </c>
      <c r="V658" s="2">
        <v>34607</v>
      </c>
      <c r="W658">
        <v>115247</v>
      </c>
      <c r="Y658" s="2">
        <v>41547</v>
      </c>
      <c r="Z658">
        <v>2.1</v>
      </c>
      <c r="AB658" s="2">
        <v>34607</v>
      </c>
      <c r="AC658">
        <v>6.09</v>
      </c>
      <c r="AE658" s="2">
        <v>38260</v>
      </c>
      <c r="AF658">
        <v>8.1999999999999993</v>
      </c>
      <c r="AH658" s="2">
        <v>38260</v>
      </c>
      <c r="AI658">
        <v>19.399999999999999</v>
      </c>
      <c r="AK658" s="2">
        <v>41547</v>
      </c>
      <c r="AL658">
        <v>1.3959999999999999</v>
      </c>
      <c r="AN658" s="2">
        <v>38260</v>
      </c>
      <c r="AO658">
        <v>4.58</v>
      </c>
      <c r="AQ658" s="2">
        <v>36433</v>
      </c>
      <c r="AR658">
        <v>1511.06</v>
      </c>
      <c r="AT658" s="2">
        <v>41547</v>
      </c>
      <c r="AU658">
        <v>21.34</v>
      </c>
      <c r="AW658" s="2">
        <v>40816</v>
      </c>
      <c r="AX658">
        <v>2.2999999999999998</v>
      </c>
      <c r="AZ658" s="2">
        <v>34942</v>
      </c>
      <c r="BA658">
        <v>0</v>
      </c>
    </row>
    <row r="659" spans="4:53" x14ac:dyDescent="0.25">
      <c r="D659" s="2">
        <v>37560</v>
      </c>
      <c r="E659">
        <v>40.299999999999997</v>
      </c>
      <c r="G659" s="2">
        <v>37560</v>
      </c>
      <c r="H659">
        <v>52.1</v>
      </c>
      <c r="J659" s="2">
        <v>41578</v>
      </c>
      <c r="K659">
        <v>595</v>
      </c>
      <c r="M659" s="2">
        <v>42674</v>
      </c>
      <c r="N659">
        <v>1.8254999999999999</v>
      </c>
      <c r="P659" s="2">
        <v>42674</v>
      </c>
      <c r="Q659">
        <v>0.4</v>
      </c>
      <c r="S659" s="2">
        <v>41578</v>
      </c>
      <c r="T659">
        <v>10929.9</v>
      </c>
      <c r="V659" s="2">
        <v>34638</v>
      </c>
      <c r="W659">
        <v>115458</v>
      </c>
      <c r="Y659" s="2">
        <v>41578</v>
      </c>
      <c r="Z659">
        <v>1</v>
      </c>
      <c r="AB659" s="2">
        <v>34638</v>
      </c>
      <c r="AC659">
        <v>6.2</v>
      </c>
      <c r="AE659" s="2">
        <v>38291</v>
      </c>
      <c r="AF659">
        <v>9.4</v>
      </c>
      <c r="AH659" s="2">
        <v>38291</v>
      </c>
      <c r="AI659">
        <v>19.5</v>
      </c>
      <c r="AK659" s="2">
        <v>41578</v>
      </c>
      <c r="AL659">
        <v>1.397</v>
      </c>
      <c r="AN659" s="2">
        <v>38291</v>
      </c>
      <c r="AO659">
        <v>4.75</v>
      </c>
      <c r="AQ659" s="2">
        <v>36464</v>
      </c>
      <c r="AR659">
        <v>1517.28</v>
      </c>
      <c r="AT659" s="2">
        <v>41578</v>
      </c>
      <c r="AU659">
        <v>21.47</v>
      </c>
      <c r="AW659" s="2">
        <v>40847</v>
      </c>
      <c r="AX659">
        <v>2.2999999999999998</v>
      </c>
      <c r="AZ659" s="2">
        <v>34972</v>
      </c>
      <c r="BA659">
        <v>0</v>
      </c>
    </row>
    <row r="660" spans="4:53" x14ac:dyDescent="0.25">
      <c r="D660" s="2">
        <v>37590</v>
      </c>
      <c r="E660">
        <v>40.4</v>
      </c>
      <c r="G660" s="2">
        <v>37590</v>
      </c>
      <c r="H660">
        <v>49.9</v>
      </c>
      <c r="J660" s="2">
        <v>41608</v>
      </c>
      <c r="K660">
        <v>699</v>
      </c>
      <c r="M660" s="2">
        <v>42704</v>
      </c>
      <c r="N660">
        <v>2.3809</v>
      </c>
      <c r="P660" s="2">
        <v>42704</v>
      </c>
      <c r="Q660">
        <v>0.41</v>
      </c>
      <c r="S660" s="2">
        <v>41608</v>
      </c>
      <c r="T660">
        <v>10937.3</v>
      </c>
      <c r="V660" s="2">
        <v>34668</v>
      </c>
      <c r="W660">
        <v>115869</v>
      </c>
      <c r="Y660" s="2">
        <v>41608</v>
      </c>
      <c r="Z660">
        <v>0.1</v>
      </c>
      <c r="AB660" s="2">
        <v>34668</v>
      </c>
      <c r="AC660">
        <v>6.42</v>
      </c>
      <c r="AE660" s="2">
        <v>38321</v>
      </c>
      <c r="AF660">
        <v>9.3000000000000007</v>
      </c>
      <c r="AH660" s="2">
        <v>38321</v>
      </c>
      <c r="AI660">
        <v>19.7</v>
      </c>
      <c r="AK660" s="2">
        <v>41608</v>
      </c>
      <c r="AL660">
        <v>1.3879999999999999</v>
      </c>
      <c r="AN660" s="2">
        <v>38321</v>
      </c>
      <c r="AO660">
        <v>4.93</v>
      </c>
      <c r="AQ660" s="2">
        <v>36494</v>
      </c>
      <c r="AR660">
        <v>1525.33</v>
      </c>
      <c r="AT660" s="2">
        <v>41608</v>
      </c>
      <c r="AU660">
        <v>21.44</v>
      </c>
      <c r="AW660" s="2">
        <v>40877</v>
      </c>
      <c r="AX660">
        <v>2.2999999999999998</v>
      </c>
      <c r="AZ660" s="2">
        <v>35003</v>
      </c>
      <c r="BA660">
        <v>0</v>
      </c>
    </row>
    <row r="661" spans="4:53" x14ac:dyDescent="0.25">
      <c r="D661" s="2">
        <v>37621</v>
      </c>
      <c r="E661">
        <v>40.5</v>
      </c>
      <c r="G661" s="2">
        <v>37621</v>
      </c>
      <c r="H661">
        <v>58.7</v>
      </c>
      <c r="J661" s="2">
        <v>41639</v>
      </c>
      <c r="K661">
        <v>647</v>
      </c>
      <c r="M661" s="2">
        <v>42734</v>
      </c>
      <c r="N661">
        <v>2.4443000000000001</v>
      </c>
      <c r="P661" s="2">
        <v>42735</v>
      </c>
      <c r="Q661">
        <v>0.54</v>
      </c>
      <c r="S661" s="2">
        <v>41639</v>
      </c>
      <c r="T661">
        <v>10994.7</v>
      </c>
      <c r="V661" s="2">
        <v>34699</v>
      </c>
      <c r="W661">
        <v>116165</v>
      </c>
      <c r="Y661" s="2">
        <v>41639</v>
      </c>
      <c r="Z661">
        <v>-1.8</v>
      </c>
      <c r="AB661" s="2">
        <v>34699</v>
      </c>
      <c r="AC661">
        <v>6.9399999999999995</v>
      </c>
      <c r="AE661" s="2">
        <v>38352</v>
      </c>
      <c r="AF661">
        <v>10.4</v>
      </c>
      <c r="AH661" s="2">
        <v>38352</v>
      </c>
      <c r="AI661">
        <v>19.399999999999999</v>
      </c>
      <c r="AK661" s="2">
        <v>41639</v>
      </c>
      <c r="AL661">
        <v>1.4</v>
      </c>
      <c r="AN661" s="2">
        <v>38352</v>
      </c>
      <c r="AO661">
        <v>5.15</v>
      </c>
      <c r="AQ661" s="2">
        <v>36525</v>
      </c>
      <c r="AR661">
        <v>1531.11</v>
      </c>
      <c r="AT661" s="2">
        <v>41639</v>
      </c>
      <c r="AU661">
        <v>21.42</v>
      </c>
      <c r="AW661" s="2">
        <v>40908</v>
      </c>
      <c r="AX661">
        <v>2.4</v>
      </c>
      <c r="AZ661" s="2">
        <v>35033</v>
      </c>
      <c r="BA661">
        <v>0</v>
      </c>
    </row>
    <row r="662" spans="4:53" x14ac:dyDescent="0.25">
      <c r="D662" s="2">
        <v>37652</v>
      </c>
      <c r="E662">
        <v>40.299999999999997</v>
      </c>
      <c r="G662" s="2">
        <v>37652</v>
      </c>
      <c r="H662">
        <v>58.2</v>
      </c>
      <c r="J662" s="2">
        <v>41670</v>
      </c>
      <c r="K662">
        <v>567</v>
      </c>
      <c r="M662" s="2">
        <v>42766</v>
      </c>
      <c r="N662">
        <v>2.4531000000000001</v>
      </c>
      <c r="P662" s="2">
        <v>42766</v>
      </c>
      <c r="Q662">
        <v>0.65</v>
      </c>
      <c r="S662" s="2">
        <v>41670</v>
      </c>
      <c r="T662">
        <v>11043.4</v>
      </c>
      <c r="V662" s="2">
        <v>34730</v>
      </c>
      <c r="W662">
        <v>116501</v>
      </c>
      <c r="Y662" s="2">
        <v>41670</v>
      </c>
      <c r="Z662">
        <v>3.8</v>
      </c>
      <c r="AB662" s="2">
        <v>34730</v>
      </c>
      <c r="AC662">
        <v>6.73</v>
      </c>
      <c r="AE662" s="2">
        <v>38383</v>
      </c>
      <c r="AF662">
        <v>10.9</v>
      </c>
      <c r="AH662" s="2">
        <v>38383</v>
      </c>
      <c r="AI662">
        <v>19.5</v>
      </c>
      <c r="AK662" s="2">
        <v>41670</v>
      </c>
      <c r="AL662">
        <v>1.419</v>
      </c>
      <c r="AN662" s="2">
        <v>38383</v>
      </c>
      <c r="AO662">
        <v>5.25</v>
      </c>
      <c r="AQ662" s="2">
        <v>36556</v>
      </c>
      <c r="AR662">
        <v>1538.52</v>
      </c>
      <c r="AT662" s="2">
        <v>41670</v>
      </c>
      <c r="AU662">
        <v>21.39</v>
      </c>
      <c r="AW662" s="2">
        <v>40939</v>
      </c>
      <c r="AX662">
        <v>2.2999999999999998</v>
      </c>
      <c r="AZ662" s="2">
        <v>35064</v>
      </c>
      <c r="BA662">
        <v>0</v>
      </c>
    </row>
    <row r="663" spans="4:53" x14ac:dyDescent="0.25">
      <c r="D663" s="2">
        <v>37680</v>
      </c>
      <c r="E663">
        <v>40.299999999999997</v>
      </c>
      <c r="G663" s="2">
        <v>37680</v>
      </c>
      <c r="H663">
        <v>51.9</v>
      </c>
      <c r="J663" s="2">
        <v>41698</v>
      </c>
      <c r="K663">
        <v>594</v>
      </c>
      <c r="M663" s="2">
        <v>42794</v>
      </c>
      <c r="N663">
        <v>2.3898999999999999</v>
      </c>
      <c r="P663" s="2">
        <v>42794</v>
      </c>
      <c r="Q663">
        <v>0.66</v>
      </c>
      <c r="S663" s="2">
        <v>41698</v>
      </c>
      <c r="T663">
        <v>11108.5</v>
      </c>
      <c r="V663" s="2">
        <v>34758</v>
      </c>
      <c r="W663">
        <v>116697</v>
      </c>
      <c r="Y663" s="2">
        <v>41698</v>
      </c>
      <c r="Z663">
        <v>4.5999999999999996</v>
      </c>
      <c r="AB663" s="2">
        <v>34758</v>
      </c>
      <c r="AC663">
        <v>6.58</v>
      </c>
      <c r="AE663" s="2">
        <v>38411</v>
      </c>
      <c r="AF663">
        <v>10.3</v>
      </c>
      <c r="AH663" s="2">
        <v>38411</v>
      </c>
      <c r="AI663">
        <v>19.100000000000001</v>
      </c>
      <c r="AK663" s="2">
        <v>41698</v>
      </c>
      <c r="AL663">
        <v>1.411</v>
      </c>
      <c r="AN663" s="2">
        <v>38411</v>
      </c>
      <c r="AO663">
        <v>5.49</v>
      </c>
      <c r="AQ663" s="2">
        <v>36585</v>
      </c>
      <c r="AR663">
        <v>1549.19</v>
      </c>
      <c r="AT663" s="2">
        <v>41698</v>
      </c>
      <c r="AU663">
        <v>21.37</v>
      </c>
      <c r="AW663" s="2">
        <v>40968</v>
      </c>
      <c r="AX663">
        <v>1.8</v>
      </c>
      <c r="AZ663" s="2">
        <v>35095</v>
      </c>
      <c r="BA663">
        <v>0</v>
      </c>
    </row>
    <row r="664" spans="4:53" x14ac:dyDescent="0.25">
      <c r="D664" s="2">
        <v>37711</v>
      </c>
      <c r="E664">
        <v>40.4</v>
      </c>
      <c r="G664" s="2">
        <v>37711</v>
      </c>
      <c r="H664">
        <v>47.2</v>
      </c>
      <c r="J664" s="2">
        <v>41729</v>
      </c>
      <c r="K664">
        <v>652</v>
      </c>
      <c r="M664" s="2">
        <v>42825</v>
      </c>
      <c r="N664">
        <v>2.3874</v>
      </c>
      <c r="P664" s="2">
        <v>42825</v>
      </c>
      <c r="Q664">
        <v>0.79</v>
      </c>
      <c r="S664" s="2">
        <v>41729</v>
      </c>
      <c r="T664">
        <v>11163.1</v>
      </c>
      <c r="V664" s="2">
        <v>34789</v>
      </c>
      <c r="W664">
        <v>116907</v>
      </c>
      <c r="Y664" s="2">
        <v>41729</v>
      </c>
      <c r="Z664">
        <v>5.3</v>
      </c>
      <c r="AB664" s="2">
        <v>34789</v>
      </c>
      <c r="AC664">
        <v>5.63</v>
      </c>
      <c r="AE664" s="2">
        <v>38442</v>
      </c>
      <c r="AF664">
        <v>7.3</v>
      </c>
      <c r="AH664" s="2">
        <v>38442</v>
      </c>
      <c r="AI664">
        <v>19.5</v>
      </c>
      <c r="AK664" s="2">
        <v>41729</v>
      </c>
      <c r="AL664">
        <v>1.4020000000000001</v>
      </c>
      <c r="AN664" s="2">
        <v>38442</v>
      </c>
      <c r="AO664">
        <v>5.58</v>
      </c>
      <c r="AQ664" s="2">
        <v>36616</v>
      </c>
      <c r="AR664">
        <v>1561.45</v>
      </c>
      <c r="AT664" s="2">
        <v>41729</v>
      </c>
      <c r="AU664">
        <v>21.34</v>
      </c>
      <c r="AW664" s="2">
        <v>40999</v>
      </c>
      <c r="AX664">
        <v>1.8</v>
      </c>
      <c r="AZ664" s="2">
        <v>35124</v>
      </c>
      <c r="BA664">
        <v>0</v>
      </c>
    </row>
    <row r="665" spans="4:53" x14ac:dyDescent="0.25">
      <c r="D665" s="2">
        <v>37741</v>
      </c>
      <c r="E665">
        <v>40.1</v>
      </c>
      <c r="G665" s="2">
        <v>37741</v>
      </c>
      <c r="H665">
        <v>47.2</v>
      </c>
      <c r="J665" s="2">
        <v>41759</v>
      </c>
      <c r="K665">
        <v>646</v>
      </c>
      <c r="M665" s="2">
        <v>42853</v>
      </c>
      <c r="N665">
        <v>2.2801999999999998</v>
      </c>
      <c r="P665" s="2">
        <v>42855</v>
      </c>
      <c r="Q665">
        <v>0.9</v>
      </c>
      <c r="S665" s="2">
        <v>41759</v>
      </c>
      <c r="T665">
        <v>11221.9</v>
      </c>
      <c r="V665" s="2">
        <v>34819</v>
      </c>
      <c r="W665">
        <v>117069</v>
      </c>
      <c r="Y665" s="2">
        <v>41759</v>
      </c>
      <c r="Z665">
        <v>5.4</v>
      </c>
      <c r="AB665" s="2">
        <v>34819</v>
      </c>
      <c r="AC665">
        <v>5.07</v>
      </c>
      <c r="AE665" s="2">
        <v>38472</v>
      </c>
      <c r="AF665">
        <v>9.6999999999999993</v>
      </c>
      <c r="AH665" s="2">
        <v>38472</v>
      </c>
      <c r="AI665">
        <v>19.600000000000001</v>
      </c>
      <c r="AK665" s="2">
        <v>41759</v>
      </c>
      <c r="AL665">
        <v>1.4060000000000001</v>
      </c>
      <c r="AN665" s="2">
        <v>38472</v>
      </c>
      <c r="AO665">
        <v>5.75</v>
      </c>
      <c r="AQ665" s="2">
        <v>36646</v>
      </c>
      <c r="AR665">
        <v>1570.53</v>
      </c>
      <c r="AT665" s="2">
        <v>41759</v>
      </c>
      <c r="AU665">
        <v>21.4</v>
      </c>
      <c r="AW665" s="2">
        <v>41029</v>
      </c>
      <c r="AX665">
        <v>1.9</v>
      </c>
      <c r="AZ665" s="2">
        <v>35155</v>
      </c>
      <c r="BA665">
        <v>0</v>
      </c>
    </row>
    <row r="666" spans="4:53" x14ac:dyDescent="0.25">
      <c r="D666" s="2">
        <v>37772</v>
      </c>
      <c r="E666">
        <v>40.200000000000003</v>
      </c>
      <c r="G666" s="2">
        <v>37772</v>
      </c>
      <c r="H666">
        <v>53.4</v>
      </c>
      <c r="J666" s="2">
        <v>41790</v>
      </c>
      <c r="K666">
        <v>652</v>
      </c>
      <c r="M666" s="2">
        <v>42886</v>
      </c>
      <c r="N666">
        <v>2.2027999999999999</v>
      </c>
      <c r="P666" s="2">
        <v>42886</v>
      </c>
      <c r="Q666">
        <v>0.91</v>
      </c>
      <c r="S666" s="2">
        <v>41790</v>
      </c>
      <c r="T666">
        <v>11291.5</v>
      </c>
      <c r="V666" s="2">
        <v>34850</v>
      </c>
      <c r="W666">
        <v>117049</v>
      </c>
      <c r="Y666" s="2">
        <v>41790</v>
      </c>
      <c r="Z666">
        <v>5.2</v>
      </c>
      <c r="AB666" s="2">
        <v>34850</v>
      </c>
      <c r="AC666">
        <v>4.8</v>
      </c>
      <c r="AE666" s="2">
        <v>38503</v>
      </c>
      <c r="AF666">
        <v>7.8</v>
      </c>
      <c r="AH666" s="2">
        <v>38503</v>
      </c>
      <c r="AI666">
        <v>18.600000000000001</v>
      </c>
      <c r="AK666" s="2">
        <v>41790</v>
      </c>
      <c r="AL666">
        <v>1.407</v>
      </c>
      <c r="AN666" s="2">
        <v>38503</v>
      </c>
      <c r="AO666">
        <v>5.98</v>
      </c>
      <c r="AQ666" s="2">
        <v>36677</v>
      </c>
      <c r="AR666">
        <v>1583.51</v>
      </c>
      <c r="AT666" s="2">
        <v>41790</v>
      </c>
      <c r="AU666">
        <v>21.41</v>
      </c>
      <c r="AW666" s="2">
        <v>41060</v>
      </c>
      <c r="AX666">
        <v>1.9</v>
      </c>
      <c r="AZ666" s="2">
        <v>35185</v>
      </c>
      <c r="BA666">
        <v>0</v>
      </c>
    </row>
    <row r="667" spans="4:53" x14ac:dyDescent="0.25">
      <c r="D667" s="2">
        <v>37802</v>
      </c>
      <c r="E667">
        <v>40.299999999999997</v>
      </c>
      <c r="G667" s="2">
        <v>37802</v>
      </c>
      <c r="H667">
        <v>53.6</v>
      </c>
      <c r="J667" s="2">
        <v>41820</v>
      </c>
      <c r="K667">
        <v>603</v>
      </c>
      <c r="M667" s="2">
        <v>42916</v>
      </c>
      <c r="N667">
        <v>2.3037000000000001</v>
      </c>
      <c r="P667" s="2">
        <v>42916</v>
      </c>
      <c r="Q667">
        <v>1.04</v>
      </c>
      <c r="S667" s="2">
        <v>41820</v>
      </c>
      <c r="T667">
        <v>11345.1</v>
      </c>
      <c r="V667" s="2">
        <v>34880</v>
      </c>
      <c r="W667">
        <v>117286</v>
      </c>
      <c r="Y667" s="2">
        <v>41820</v>
      </c>
      <c r="Z667">
        <v>5.5</v>
      </c>
      <c r="AB667" s="2">
        <v>34880</v>
      </c>
      <c r="AC667">
        <v>4.49</v>
      </c>
      <c r="AE667" s="2">
        <v>38533</v>
      </c>
      <c r="AF667">
        <v>9.1</v>
      </c>
      <c r="AH667" s="2">
        <v>38533</v>
      </c>
      <c r="AI667">
        <v>17.899999999999999</v>
      </c>
      <c r="AK667" s="2">
        <v>41820</v>
      </c>
      <c r="AL667">
        <v>1.411</v>
      </c>
      <c r="AN667" s="2">
        <v>38533</v>
      </c>
      <c r="AO667">
        <v>6.01</v>
      </c>
      <c r="AQ667" s="2">
        <v>36707</v>
      </c>
      <c r="AR667">
        <v>1609.55</v>
      </c>
      <c r="AT667" s="2">
        <v>41820</v>
      </c>
      <c r="AU667">
        <v>21.41</v>
      </c>
      <c r="AW667" s="2">
        <v>41090</v>
      </c>
      <c r="AX667">
        <v>1.9</v>
      </c>
      <c r="AZ667" s="2">
        <v>35216</v>
      </c>
      <c r="BA667">
        <v>0</v>
      </c>
    </row>
    <row r="668" spans="4:53" x14ac:dyDescent="0.25">
      <c r="D668" s="2">
        <v>37833</v>
      </c>
      <c r="E668">
        <v>40.1</v>
      </c>
      <c r="G668" s="2">
        <v>37833</v>
      </c>
      <c r="H668">
        <v>56.8</v>
      </c>
      <c r="J668" s="2">
        <v>41851</v>
      </c>
      <c r="K668">
        <v>656</v>
      </c>
      <c r="M668" s="2">
        <v>42947</v>
      </c>
      <c r="N668">
        <v>2.2942</v>
      </c>
      <c r="P668" s="2">
        <v>42947</v>
      </c>
      <c r="Q668">
        <v>1.1499999999999999</v>
      </c>
      <c r="S668" s="2">
        <v>41851</v>
      </c>
      <c r="T668">
        <v>11412.4</v>
      </c>
      <c r="V668" s="2">
        <v>34911</v>
      </c>
      <c r="W668">
        <v>117380</v>
      </c>
      <c r="Y668" s="2">
        <v>41851</v>
      </c>
      <c r="Z668">
        <v>6.1</v>
      </c>
      <c r="AB668" s="2">
        <v>34911</v>
      </c>
      <c r="AC668">
        <v>3.91</v>
      </c>
      <c r="AE668" s="2">
        <v>38564</v>
      </c>
      <c r="AF668">
        <v>9.4</v>
      </c>
      <c r="AH668" s="2">
        <v>38564</v>
      </c>
      <c r="AI668">
        <v>17.600000000000001</v>
      </c>
      <c r="AK668" s="2">
        <v>41851</v>
      </c>
      <c r="AL668">
        <v>1.4079999999999999</v>
      </c>
      <c r="AN668" s="2">
        <v>38564</v>
      </c>
      <c r="AO668">
        <v>6.25</v>
      </c>
      <c r="AQ668" s="2">
        <v>36738</v>
      </c>
      <c r="AR668">
        <v>1629.75</v>
      </c>
      <c r="AT668" s="2">
        <v>41851</v>
      </c>
      <c r="AU668">
        <v>21.44</v>
      </c>
      <c r="AW668" s="2">
        <v>41121</v>
      </c>
      <c r="AX668">
        <v>1.8</v>
      </c>
      <c r="AZ668" s="2">
        <v>35246</v>
      </c>
      <c r="BA668">
        <v>0</v>
      </c>
    </row>
    <row r="669" spans="4:53" x14ac:dyDescent="0.25">
      <c r="D669" s="2">
        <v>37864</v>
      </c>
      <c r="E669">
        <v>40.200000000000003</v>
      </c>
      <c r="G669" s="2">
        <v>37864</v>
      </c>
      <c r="H669">
        <v>61.1</v>
      </c>
      <c r="J669" s="2">
        <v>41882</v>
      </c>
      <c r="K669">
        <v>644</v>
      </c>
      <c r="M669" s="2">
        <v>42978</v>
      </c>
      <c r="N669">
        <v>2.117</v>
      </c>
      <c r="P669" s="2">
        <v>42978</v>
      </c>
      <c r="Q669">
        <v>1.1599999999999999</v>
      </c>
      <c r="S669" s="2">
        <v>41882</v>
      </c>
      <c r="T669">
        <v>11448.7</v>
      </c>
      <c r="V669" s="2">
        <v>34942</v>
      </c>
      <c r="W669">
        <v>117642</v>
      </c>
      <c r="Y669" s="2">
        <v>41882</v>
      </c>
      <c r="Z669">
        <v>6.3</v>
      </c>
      <c r="AB669" s="2">
        <v>34942</v>
      </c>
      <c r="AC669">
        <v>4.62</v>
      </c>
      <c r="AE669" s="2">
        <v>38595</v>
      </c>
      <c r="AF669">
        <v>9.1999999999999993</v>
      </c>
      <c r="AH669" s="2">
        <v>38595</v>
      </c>
      <c r="AI669">
        <v>18.399999999999999</v>
      </c>
      <c r="AK669" s="2">
        <v>41882</v>
      </c>
      <c r="AL669">
        <v>1.41</v>
      </c>
      <c r="AN669" s="2">
        <v>38595</v>
      </c>
      <c r="AO669">
        <v>6.44</v>
      </c>
      <c r="AQ669" s="2">
        <v>36769</v>
      </c>
      <c r="AR669">
        <v>1651.62</v>
      </c>
      <c r="AT669" s="2">
        <v>41882</v>
      </c>
      <c r="AU669">
        <v>21.45</v>
      </c>
      <c r="AW669" s="2">
        <v>41152</v>
      </c>
      <c r="AX669">
        <v>2.2999999999999998</v>
      </c>
      <c r="AZ669" s="2">
        <v>35277</v>
      </c>
      <c r="BA669">
        <v>0</v>
      </c>
    </row>
    <row r="670" spans="4:53" x14ac:dyDescent="0.25">
      <c r="D670" s="2">
        <v>37894</v>
      </c>
      <c r="E670">
        <v>40.5</v>
      </c>
      <c r="G670" s="2">
        <v>37894</v>
      </c>
      <c r="H670">
        <v>60.8</v>
      </c>
      <c r="J670" s="2">
        <v>41912</v>
      </c>
      <c r="K670">
        <v>664</v>
      </c>
      <c r="M670" s="2">
        <v>43007</v>
      </c>
      <c r="N670">
        <v>2.3336000000000001</v>
      </c>
      <c r="P670" s="2">
        <v>43008</v>
      </c>
      <c r="Q670">
        <v>1.1499999999999999</v>
      </c>
      <c r="S670" s="2">
        <v>41912</v>
      </c>
      <c r="T670">
        <v>11485</v>
      </c>
      <c r="V670" s="2">
        <v>34972</v>
      </c>
      <c r="W670">
        <v>117875</v>
      </c>
      <c r="Y670" s="2">
        <v>41912</v>
      </c>
      <c r="Z670">
        <v>6.3</v>
      </c>
      <c r="AB670" s="2">
        <v>34972</v>
      </c>
      <c r="AC670">
        <v>4.66</v>
      </c>
      <c r="AE670" s="2">
        <v>38625</v>
      </c>
      <c r="AF670">
        <v>9.8000000000000007</v>
      </c>
      <c r="AH670" s="2">
        <v>38625</v>
      </c>
      <c r="AI670">
        <v>17.899999999999999</v>
      </c>
      <c r="AK670" s="2">
        <v>41912</v>
      </c>
      <c r="AL670">
        <v>1.4119999999999999</v>
      </c>
      <c r="AN670" s="2">
        <v>38625</v>
      </c>
      <c r="AO670">
        <v>6.59</v>
      </c>
      <c r="AQ670" s="2">
        <v>36799</v>
      </c>
      <c r="AR670">
        <v>1669</v>
      </c>
      <c r="AT670" s="2">
        <v>41912</v>
      </c>
      <c r="AU670">
        <v>21.48</v>
      </c>
      <c r="AW670" s="2">
        <v>41182</v>
      </c>
      <c r="AX670">
        <v>2.2999999999999998</v>
      </c>
      <c r="AZ670" s="2">
        <v>35308</v>
      </c>
      <c r="BA670">
        <v>0</v>
      </c>
    </row>
    <row r="671" spans="4:53" x14ac:dyDescent="0.25">
      <c r="D671" s="2">
        <v>37925</v>
      </c>
      <c r="E671">
        <v>40.6</v>
      </c>
      <c r="G671" s="2">
        <v>37925</v>
      </c>
      <c r="H671">
        <v>64.400000000000006</v>
      </c>
      <c r="J671" s="2">
        <v>41943</v>
      </c>
      <c r="K671">
        <v>699</v>
      </c>
      <c r="M671" s="2">
        <v>43039</v>
      </c>
      <c r="N671">
        <v>2.3793000000000002</v>
      </c>
      <c r="P671" s="2">
        <v>43039</v>
      </c>
      <c r="Q671">
        <v>1.1499999999999999</v>
      </c>
      <c r="S671" s="2">
        <v>41943</v>
      </c>
      <c r="T671">
        <v>11538.9</v>
      </c>
      <c r="V671" s="2">
        <v>35003</v>
      </c>
      <c r="W671">
        <v>118031</v>
      </c>
      <c r="Y671" s="2">
        <v>41943</v>
      </c>
      <c r="Z671">
        <v>6.8</v>
      </c>
      <c r="AB671" s="2">
        <v>35003</v>
      </c>
      <c r="AC671">
        <v>3.66</v>
      </c>
      <c r="AE671" s="2">
        <v>38656</v>
      </c>
      <c r="AF671">
        <v>9</v>
      </c>
      <c r="AH671" s="2">
        <v>38656</v>
      </c>
      <c r="AI671">
        <v>17.899999999999999</v>
      </c>
      <c r="AK671" s="2">
        <v>41943</v>
      </c>
      <c r="AL671">
        <v>1.4159999999999999</v>
      </c>
      <c r="AN671" s="2">
        <v>38656</v>
      </c>
      <c r="AO671">
        <v>6.75</v>
      </c>
      <c r="AQ671" s="2">
        <v>36830</v>
      </c>
      <c r="AR671">
        <v>1684.6</v>
      </c>
      <c r="AT671" s="2">
        <v>41943</v>
      </c>
      <c r="AU671">
        <v>21.45</v>
      </c>
      <c r="AW671" s="2">
        <v>41213</v>
      </c>
      <c r="AX671">
        <v>2.2999999999999998</v>
      </c>
      <c r="AZ671" s="2">
        <v>35338</v>
      </c>
      <c r="BA671">
        <v>0</v>
      </c>
    </row>
    <row r="672" spans="4:53" x14ac:dyDescent="0.25">
      <c r="D672" s="2">
        <v>37955</v>
      </c>
      <c r="E672">
        <v>40.9</v>
      </c>
      <c r="G672" s="2">
        <v>37955</v>
      </c>
      <c r="H672">
        <v>69.099999999999994</v>
      </c>
      <c r="J672" s="2">
        <v>41973</v>
      </c>
      <c r="K672">
        <v>658</v>
      </c>
      <c r="M672" s="2">
        <v>43069</v>
      </c>
      <c r="N672">
        <v>2.4097</v>
      </c>
      <c r="P672" s="2">
        <v>43069</v>
      </c>
      <c r="Q672">
        <v>1.1599999999999999</v>
      </c>
      <c r="S672" s="2">
        <v>41973</v>
      </c>
      <c r="T672">
        <v>11577.3</v>
      </c>
      <c r="V672" s="2">
        <v>35033</v>
      </c>
      <c r="W672">
        <v>118175</v>
      </c>
      <c r="Y672" s="2">
        <v>41973</v>
      </c>
      <c r="Z672">
        <v>6.7</v>
      </c>
      <c r="AB672" s="2">
        <v>35033</v>
      </c>
      <c r="AC672">
        <v>3.27</v>
      </c>
      <c r="AE672" s="2">
        <v>38686</v>
      </c>
      <c r="AF672">
        <v>8.3000000000000007</v>
      </c>
      <c r="AH672" s="2">
        <v>38686</v>
      </c>
      <c r="AI672">
        <v>17.5</v>
      </c>
      <c r="AK672" s="2">
        <v>41973</v>
      </c>
      <c r="AL672">
        <v>1.417</v>
      </c>
      <c r="AN672" s="2">
        <v>38686</v>
      </c>
      <c r="AO672">
        <v>7</v>
      </c>
      <c r="AQ672" s="2">
        <v>36860</v>
      </c>
      <c r="AR672">
        <v>1700.94</v>
      </c>
      <c r="AT672" s="2">
        <v>41973</v>
      </c>
      <c r="AU672">
        <v>21.45</v>
      </c>
      <c r="AW672" s="2">
        <v>41243</v>
      </c>
      <c r="AX672">
        <v>2.5</v>
      </c>
      <c r="AZ672" s="2">
        <v>35369</v>
      </c>
      <c r="BA672">
        <v>0</v>
      </c>
    </row>
    <row r="673" spans="4:53" x14ac:dyDescent="0.25">
      <c r="D673" s="2">
        <v>37986</v>
      </c>
      <c r="E673">
        <v>40.700000000000003</v>
      </c>
      <c r="G673" s="2">
        <v>37986</v>
      </c>
      <c r="H673">
        <v>71.3</v>
      </c>
      <c r="J673" s="2">
        <v>42004</v>
      </c>
      <c r="K673">
        <v>720</v>
      </c>
      <c r="M673" s="2">
        <v>43098</v>
      </c>
      <c r="N673">
        <v>2.4054000000000002</v>
      </c>
      <c r="P673" s="2">
        <v>43100</v>
      </c>
      <c r="Q673">
        <v>1.3</v>
      </c>
      <c r="S673" s="2">
        <v>42004</v>
      </c>
      <c r="T673">
        <v>11646.9</v>
      </c>
      <c r="V673" s="2">
        <v>35064</v>
      </c>
      <c r="W673">
        <v>118320</v>
      </c>
      <c r="Y673" s="2">
        <v>42004</v>
      </c>
      <c r="Z673">
        <v>6.6</v>
      </c>
      <c r="AB673" s="2">
        <v>35064</v>
      </c>
      <c r="AC673">
        <v>2.64</v>
      </c>
      <c r="AE673" s="2">
        <v>38717</v>
      </c>
      <c r="AF673">
        <v>8.1</v>
      </c>
      <c r="AH673" s="2">
        <v>38717</v>
      </c>
      <c r="AI673">
        <v>17.5</v>
      </c>
      <c r="AK673" s="2">
        <v>42004</v>
      </c>
      <c r="AL673">
        <v>1.411</v>
      </c>
      <c r="AN673" s="2">
        <v>38717</v>
      </c>
      <c r="AO673">
        <v>7.15</v>
      </c>
      <c r="AQ673" s="2">
        <v>36891</v>
      </c>
      <c r="AR673">
        <v>1716.97</v>
      </c>
      <c r="AT673" s="2">
        <v>42004</v>
      </c>
      <c r="AU673">
        <v>21.53</v>
      </c>
      <c r="AW673" s="2">
        <v>41274</v>
      </c>
      <c r="AX673">
        <v>2.6</v>
      </c>
      <c r="AZ673" s="2">
        <v>35399</v>
      </c>
      <c r="BA673">
        <v>0</v>
      </c>
    </row>
    <row r="674" spans="4:53" x14ac:dyDescent="0.25">
      <c r="D674" s="2">
        <v>38017</v>
      </c>
      <c r="E674">
        <v>40.9</v>
      </c>
      <c r="G674" s="2">
        <v>38017</v>
      </c>
      <c r="H674">
        <v>70.599999999999994</v>
      </c>
      <c r="J674" s="2">
        <v>42035</v>
      </c>
      <c r="K674">
        <v>707</v>
      </c>
      <c r="M674" s="2">
        <v>43131</v>
      </c>
      <c r="N674">
        <v>2.7050000000000001</v>
      </c>
      <c r="P674" s="2">
        <v>43131</v>
      </c>
      <c r="Q674">
        <v>1.41</v>
      </c>
      <c r="S674" s="2">
        <v>42035</v>
      </c>
      <c r="T674">
        <v>11714.8</v>
      </c>
      <c r="V674" s="2">
        <v>35095</v>
      </c>
      <c r="W674">
        <v>118323</v>
      </c>
      <c r="Y674" s="2">
        <v>42035</v>
      </c>
      <c r="Z674">
        <v>6.2</v>
      </c>
      <c r="AB674" s="2">
        <v>35095</v>
      </c>
      <c r="AC674">
        <v>1.78</v>
      </c>
      <c r="AE674" s="2">
        <v>38748</v>
      </c>
      <c r="AF674">
        <v>8.6999999999999993</v>
      </c>
      <c r="AH674" s="2">
        <v>38748</v>
      </c>
      <c r="AI674">
        <v>16.899999999999999</v>
      </c>
      <c r="AK674" s="2">
        <v>42035</v>
      </c>
      <c r="AL674">
        <v>1.4119999999999999</v>
      </c>
      <c r="AN674" s="2">
        <v>38748</v>
      </c>
      <c r="AO674">
        <v>7.26</v>
      </c>
      <c r="AQ674" s="2">
        <v>36922</v>
      </c>
      <c r="AR674">
        <v>1729.85</v>
      </c>
      <c r="AT674" s="2">
        <v>42035</v>
      </c>
      <c r="AU674">
        <v>21.56</v>
      </c>
      <c r="AW674" s="2">
        <v>41305</v>
      </c>
      <c r="AX674">
        <v>2.8</v>
      </c>
      <c r="AZ674" s="2">
        <v>35430</v>
      </c>
      <c r="BA674">
        <v>0</v>
      </c>
    </row>
    <row r="675" spans="4:53" x14ac:dyDescent="0.25">
      <c r="D675" s="2">
        <v>38046</v>
      </c>
      <c r="E675">
        <v>41</v>
      </c>
      <c r="G675" s="2">
        <v>38046</v>
      </c>
      <c r="H675">
        <v>66.5</v>
      </c>
      <c r="J675" s="2">
        <v>42063</v>
      </c>
      <c r="K675">
        <v>586</v>
      </c>
      <c r="M675" s="2">
        <v>43159</v>
      </c>
      <c r="N675">
        <v>2.8605999999999998</v>
      </c>
      <c r="P675" s="2">
        <v>43159</v>
      </c>
      <c r="Q675">
        <v>1.42</v>
      </c>
      <c r="S675" s="2">
        <v>42063</v>
      </c>
      <c r="T675">
        <v>11832.5</v>
      </c>
      <c r="V675" s="2">
        <v>35124</v>
      </c>
      <c r="W675">
        <v>118744</v>
      </c>
      <c r="Y675" s="2">
        <v>42063</v>
      </c>
      <c r="Z675">
        <v>5.9</v>
      </c>
      <c r="AB675" s="2">
        <v>35124</v>
      </c>
      <c r="AC675">
        <v>3.5</v>
      </c>
      <c r="AE675" s="2">
        <v>38776</v>
      </c>
      <c r="AF675">
        <v>8</v>
      </c>
      <c r="AH675" s="2">
        <v>38776</v>
      </c>
      <c r="AI675">
        <v>17.8</v>
      </c>
      <c r="AK675" s="2">
        <v>42063</v>
      </c>
      <c r="AL675">
        <v>1.429</v>
      </c>
      <c r="AN675" s="2">
        <v>38776</v>
      </c>
      <c r="AO675">
        <v>7.5</v>
      </c>
      <c r="AQ675" s="2">
        <v>36950</v>
      </c>
      <c r="AR675">
        <v>1748.7</v>
      </c>
      <c r="AT675" s="2">
        <v>42063</v>
      </c>
      <c r="AU675">
        <v>21.58</v>
      </c>
      <c r="AW675" s="2">
        <v>41333</v>
      </c>
      <c r="AX675">
        <v>2.7</v>
      </c>
      <c r="AZ675" s="2">
        <v>35461</v>
      </c>
      <c r="BA675">
        <v>0</v>
      </c>
    </row>
    <row r="676" spans="4:53" x14ac:dyDescent="0.25">
      <c r="D676" s="2">
        <v>38077</v>
      </c>
      <c r="E676">
        <v>40.9</v>
      </c>
      <c r="G676" s="2">
        <v>38077</v>
      </c>
      <c r="H676">
        <v>64.599999999999994</v>
      </c>
      <c r="J676" s="2">
        <v>42094</v>
      </c>
      <c r="K676">
        <v>627</v>
      </c>
      <c r="M676" s="2">
        <v>43189</v>
      </c>
      <c r="N676">
        <v>2.7389000000000001</v>
      </c>
      <c r="P676" s="2">
        <v>43190</v>
      </c>
      <c r="Q676">
        <v>1.51</v>
      </c>
      <c r="S676" s="2">
        <v>42094</v>
      </c>
      <c r="T676">
        <v>11854.4</v>
      </c>
      <c r="V676" s="2">
        <v>35155</v>
      </c>
      <c r="W676">
        <v>118993</v>
      </c>
      <c r="Y676" s="2">
        <v>42094</v>
      </c>
      <c r="Z676">
        <v>5.2</v>
      </c>
      <c r="AB676" s="2">
        <v>35155</v>
      </c>
      <c r="AC676">
        <v>3.25</v>
      </c>
      <c r="AE676" s="2">
        <v>38807</v>
      </c>
      <c r="AF676">
        <v>8.4</v>
      </c>
      <c r="AH676" s="2">
        <v>38807</v>
      </c>
      <c r="AI676">
        <v>17.100000000000001</v>
      </c>
      <c r="AK676" s="2">
        <v>42094</v>
      </c>
      <c r="AL676">
        <v>1.427</v>
      </c>
      <c r="AN676" s="2">
        <v>38807</v>
      </c>
      <c r="AO676">
        <v>7.53</v>
      </c>
      <c r="AQ676" s="2">
        <v>36981</v>
      </c>
      <c r="AR676">
        <v>1760.54</v>
      </c>
      <c r="AT676" s="2">
        <v>42094</v>
      </c>
      <c r="AU676">
        <v>21.72</v>
      </c>
      <c r="AW676" s="2">
        <v>41364</v>
      </c>
      <c r="AX676">
        <v>2.6</v>
      </c>
      <c r="AZ676" s="2">
        <v>35489</v>
      </c>
      <c r="BA676">
        <v>0</v>
      </c>
    </row>
    <row r="677" spans="4:53" x14ac:dyDescent="0.25">
      <c r="D677" s="2">
        <v>38107</v>
      </c>
      <c r="E677">
        <v>40.700000000000003</v>
      </c>
      <c r="G677" s="2">
        <v>38107</v>
      </c>
      <c r="H677">
        <v>67.099999999999994</v>
      </c>
      <c r="J677" s="2">
        <v>42124</v>
      </c>
      <c r="K677">
        <v>739</v>
      </c>
      <c r="M677" s="2">
        <v>43220</v>
      </c>
      <c r="N677">
        <v>2.9531000000000001</v>
      </c>
      <c r="P677" s="2">
        <v>43220</v>
      </c>
      <c r="Q677">
        <v>1.69</v>
      </c>
      <c r="S677" s="2">
        <v>42124</v>
      </c>
      <c r="T677">
        <v>11898.2</v>
      </c>
      <c r="V677" s="2">
        <v>35185</v>
      </c>
      <c r="W677">
        <v>119168</v>
      </c>
      <c r="Y677" s="2">
        <v>42124</v>
      </c>
      <c r="Z677">
        <v>5.3</v>
      </c>
      <c r="AB677" s="2">
        <v>35185</v>
      </c>
      <c r="AC677">
        <v>4.1900000000000004</v>
      </c>
      <c r="AE677" s="2">
        <v>38837</v>
      </c>
      <c r="AF677">
        <v>6.6</v>
      </c>
      <c r="AH677" s="2">
        <v>38837</v>
      </c>
      <c r="AI677">
        <v>16.7</v>
      </c>
      <c r="AK677" s="2">
        <v>42124</v>
      </c>
      <c r="AL677">
        <v>1.4259999999999999</v>
      </c>
      <c r="AN677" s="2">
        <v>38837</v>
      </c>
      <c r="AO677">
        <v>7.75</v>
      </c>
      <c r="AQ677" s="2">
        <v>37011</v>
      </c>
      <c r="AR677">
        <v>1773.1</v>
      </c>
      <c r="AT677" s="2">
        <v>42124</v>
      </c>
      <c r="AU677">
        <v>21.72</v>
      </c>
      <c r="AW677" s="2">
        <v>41394</v>
      </c>
      <c r="AX677">
        <v>2.4</v>
      </c>
      <c r="AZ677" s="2">
        <v>35520</v>
      </c>
      <c r="BA677">
        <v>0</v>
      </c>
    </row>
    <row r="678" spans="4:53" x14ac:dyDescent="0.25">
      <c r="D678" s="2">
        <v>38138</v>
      </c>
      <c r="E678">
        <v>41.1</v>
      </c>
      <c r="G678" s="2">
        <v>38138</v>
      </c>
      <c r="H678">
        <v>64.5</v>
      </c>
      <c r="J678" s="2">
        <v>42155</v>
      </c>
      <c r="K678">
        <v>705</v>
      </c>
      <c r="M678" s="2">
        <v>43251</v>
      </c>
      <c r="N678">
        <v>2.8586</v>
      </c>
      <c r="P678" s="2">
        <v>43251</v>
      </c>
      <c r="Q678">
        <v>1.7</v>
      </c>
      <c r="S678" s="2">
        <v>42155</v>
      </c>
      <c r="T678">
        <v>11932.8</v>
      </c>
      <c r="V678" s="2">
        <v>35216</v>
      </c>
      <c r="W678">
        <v>119486</v>
      </c>
      <c r="Y678" s="2">
        <v>42155</v>
      </c>
      <c r="Z678">
        <v>5.4</v>
      </c>
      <c r="AB678" s="2">
        <v>35216</v>
      </c>
      <c r="AC678">
        <v>4.68</v>
      </c>
      <c r="AE678" s="2">
        <v>38868</v>
      </c>
      <c r="AF678">
        <v>8.6999999999999993</v>
      </c>
      <c r="AH678" s="2">
        <v>38868</v>
      </c>
      <c r="AI678">
        <v>17.100000000000001</v>
      </c>
      <c r="AK678" s="2">
        <v>42155</v>
      </c>
      <c r="AL678">
        <v>1.4410000000000001</v>
      </c>
      <c r="AN678" s="2">
        <v>38868</v>
      </c>
      <c r="AO678">
        <v>7.93</v>
      </c>
      <c r="AQ678" s="2">
        <v>37042</v>
      </c>
      <c r="AR678">
        <v>1781.18</v>
      </c>
      <c r="AT678" s="2">
        <v>42155</v>
      </c>
      <c r="AU678">
        <v>21.7</v>
      </c>
      <c r="AW678" s="2">
        <v>41425</v>
      </c>
      <c r="AX678">
        <v>2.2999999999999998</v>
      </c>
      <c r="AZ678" s="2">
        <v>35550</v>
      </c>
      <c r="BA678">
        <v>0</v>
      </c>
    </row>
    <row r="679" spans="4:53" x14ac:dyDescent="0.25">
      <c r="D679" s="2">
        <v>38168</v>
      </c>
      <c r="E679">
        <v>40.799999999999997</v>
      </c>
      <c r="G679" s="2">
        <v>38168</v>
      </c>
      <c r="H679">
        <v>60.9</v>
      </c>
      <c r="J679" s="2">
        <v>42185</v>
      </c>
      <c r="K679">
        <v>698</v>
      </c>
      <c r="M679" s="2">
        <v>43280</v>
      </c>
      <c r="N679">
        <v>2.8601000000000001</v>
      </c>
      <c r="P679" s="2">
        <v>43281</v>
      </c>
      <c r="Q679">
        <v>1.8199999999999998</v>
      </c>
      <c r="S679" s="2">
        <v>42185</v>
      </c>
      <c r="T679">
        <v>11977.4</v>
      </c>
      <c r="V679" s="2">
        <v>35246</v>
      </c>
      <c r="W679">
        <v>119769</v>
      </c>
      <c r="Y679" s="2">
        <v>42185</v>
      </c>
      <c r="Z679">
        <v>5.3</v>
      </c>
      <c r="AB679" s="2">
        <v>35246</v>
      </c>
      <c r="AC679">
        <v>5.19</v>
      </c>
      <c r="AE679" s="2">
        <v>38898</v>
      </c>
      <c r="AF679">
        <v>7.7</v>
      </c>
      <c r="AH679" s="2">
        <v>38898</v>
      </c>
      <c r="AI679">
        <v>16.600000000000001</v>
      </c>
      <c r="AK679" s="2">
        <v>42185</v>
      </c>
      <c r="AL679">
        <v>1.448</v>
      </c>
      <c r="AN679" s="2">
        <v>38898</v>
      </c>
      <c r="AO679">
        <v>8.02</v>
      </c>
      <c r="AQ679" s="2">
        <v>37072</v>
      </c>
      <c r="AR679">
        <v>1792.37</v>
      </c>
      <c r="AT679" s="2">
        <v>42185</v>
      </c>
      <c r="AU679">
        <v>21.78</v>
      </c>
      <c r="AW679" s="2">
        <v>41455</v>
      </c>
      <c r="AX679">
        <v>2.2000000000000002</v>
      </c>
      <c r="AZ679" s="2">
        <v>35581</v>
      </c>
      <c r="BA679">
        <v>0</v>
      </c>
    </row>
    <row r="680" spans="4:53" x14ac:dyDescent="0.25">
      <c r="D680" s="2">
        <v>38199</v>
      </c>
      <c r="E680">
        <v>40.799999999999997</v>
      </c>
      <c r="G680" s="2">
        <v>38199</v>
      </c>
      <c r="H680">
        <v>62.8</v>
      </c>
      <c r="J680" s="2">
        <v>42216</v>
      </c>
      <c r="K680">
        <v>756</v>
      </c>
      <c r="M680" s="2">
        <v>43312</v>
      </c>
      <c r="N680">
        <v>2.9598</v>
      </c>
      <c r="P680" s="2">
        <v>43312</v>
      </c>
      <c r="Q680">
        <v>1.9100000000000001</v>
      </c>
      <c r="S680" s="2">
        <v>42216</v>
      </c>
      <c r="T680">
        <v>12036.2</v>
      </c>
      <c r="V680" s="2">
        <v>35277</v>
      </c>
      <c r="W680">
        <v>120015</v>
      </c>
      <c r="Y680" s="2">
        <v>42216</v>
      </c>
      <c r="Z680">
        <v>5</v>
      </c>
      <c r="AB680" s="2">
        <v>35277</v>
      </c>
      <c r="AC680">
        <v>5.42</v>
      </c>
      <c r="AE680" s="2">
        <v>38929</v>
      </c>
      <c r="AF680">
        <v>6.7</v>
      </c>
      <c r="AH680" s="2">
        <v>38929</v>
      </c>
      <c r="AI680">
        <v>17.100000000000001</v>
      </c>
      <c r="AK680" s="2">
        <v>42216</v>
      </c>
      <c r="AL680">
        <v>1.4490000000000001</v>
      </c>
      <c r="AN680" s="2">
        <v>38929</v>
      </c>
      <c r="AO680">
        <v>8.25</v>
      </c>
      <c r="AQ680" s="2">
        <v>37103</v>
      </c>
      <c r="AR680">
        <v>1797.35</v>
      </c>
      <c r="AT680" s="2">
        <v>42216</v>
      </c>
      <c r="AU680">
        <v>21.83</v>
      </c>
      <c r="AW680" s="2">
        <v>41486</v>
      </c>
      <c r="AX680">
        <v>2.2000000000000002</v>
      </c>
      <c r="AZ680" s="2">
        <v>35611</v>
      </c>
      <c r="BA680">
        <v>0</v>
      </c>
    </row>
    <row r="681" spans="4:53" x14ac:dyDescent="0.25">
      <c r="D681" s="2">
        <v>38230</v>
      </c>
      <c r="E681">
        <v>40.799999999999997</v>
      </c>
      <c r="G681" s="2">
        <v>38230</v>
      </c>
      <c r="H681">
        <v>62.1</v>
      </c>
      <c r="J681" s="2">
        <v>42247</v>
      </c>
      <c r="K681">
        <v>735</v>
      </c>
      <c r="M681" s="2">
        <v>43343</v>
      </c>
      <c r="N681">
        <v>2.8604000000000003</v>
      </c>
      <c r="P681" s="2">
        <v>43343</v>
      </c>
      <c r="Q681">
        <v>1.9100000000000001</v>
      </c>
      <c r="S681" s="2">
        <v>42247</v>
      </c>
      <c r="T681">
        <v>12086.9</v>
      </c>
      <c r="V681" s="2">
        <v>35308</v>
      </c>
      <c r="W681">
        <v>120199</v>
      </c>
      <c r="Y681" s="2">
        <v>42247</v>
      </c>
      <c r="Z681">
        <v>4.7</v>
      </c>
      <c r="AB681" s="2">
        <v>35308</v>
      </c>
      <c r="AC681">
        <v>4.72</v>
      </c>
      <c r="AE681" s="2">
        <v>38960</v>
      </c>
      <c r="AF681">
        <v>6.8</v>
      </c>
      <c r="AH681" s="2">
        <v>38960</v>
      </c>
      <c r="AI681">
        <v>17.100000000000001</v>
      </c>
      <c r="AK681" s="2">
        <v>42247</v>
      </c>
      <c r="AL681">
        <v>1.452</v>
      </c>
      <c r="AN681" s="2">
        <v>38960</v>
      </c>
      <c r="AO681">
        <v>8.25</v>
      </c>
      <c r="AQ681" s="2">
        <v>37134</v>
      </c>
      <c r="AR681">
        <v>1806.36</v>
      </c>
      <c r="AT681" s="2">
        <v>42247</v>
      </c>
      <c r="AU681">
        <v>21.88</v>
      </c>
      <c r="AW681" s="2">
        <v>41517</v>
      </c>
      <c r="AX681">
        <v>2.2000000000000002</v>
      </c>
      <c r="AZ681" s="2">
        <v>35642</v>
      </c>
      <c r="BA681">
        <v>0</v>
      </c>
    </row>
    <row r="682" spans="4:53" x14ac:dyDescent="0.25">
      <c r="D682" s="2">
        <v>38260</v>
      </c>
      <c r="E682">
        <v>40.700000000000003</v>
      </c>
      <c r="G682" s="2">
        <v>38260</v>
      </c>
      <c r="H682">
        <v>57.7</v>
      </c>
      <c r="J682" s="2">
        <v>42277</v>
      </c>
      <c r="K682">
        <v>745</v>
      </c>
      <c r="M682" s="2">
        <v>43371</v>
      </c>
      <c r="N682">
        <v>3.0611999999999999</v>
      </c>
      <c r="P682" s="2">
        <v>43373</v>
      </c>
      <c r="Q682">
        <v>1.95</v>
      </c>
      <c r="S682" s="2">
        <v>42277</v>
      </c>
      <c r="T682">
        <v>12139.5</v>
      </c>
      <c r="V682" s="2">
        <v>35338</v>
      </c>
      <c r="W682">
        <v>120418</v>
      </c>
      <c r="Y682" s="2">
        <v>42277</v>
      </c>
      <c r="Z682">
        <v>4.4000000000000004</v>
      </c>
      <c r="AB682" s="2">
        <v>35338</v>
      </c>
      <c r="AC682">
        <v>5.01</v>
      </c>
      <c r="AE682" s="2">
        <v>38990</v>
      </c>
      <c r="AF682">
        <v>4.0999999999999996</v>
      </c>
      <c r="AH682" s="2">
        <v>38990</v>
      </c>
      <c r="AI682">
        <v>17.100000000000001</v>
      </c>
      <c r="AK682" s="2">
        <v>42277</v>
      </c>
      <c r="AL682">
        <v>1.4450000000000001</v>
      </c>
      <c r="AN682" s="2">
        <v>38990</v>
      </c>
      <c r="AO682">
        <v>8.25</v>
      </c>
      <c r="AQ682" s="2">
        <v>37164</v>
      </c>
      <c r="AR682">
        <v>1814.25</v>
      </c>
      <c r="AT682" s="2">
        <v>42277</v>
      </c>
      <c r="AU682">
        <v>22.03</v>
      </c>
      <c r="AW682" s="2">
        <v>41547</v>
      </c>
      <c r="AX682">
        <v>2.2999999999999998</v>
      </c>
      <c r="AZ682" s="2">
        <v>35673</v>
      </c>
      <c r="BA682">
        <v>0</v>
      </c>
    </row>
    <row r="683" spans="4:53" x14ac:dyDescent="0.25">
      <c r="D683" s="2">
        <v>38291</v>
      </c>
      <c r="E683">
        <v>40.6</v>
      </c>
      <c r="G683" s="2">
        <v>38291</v>
      </c>
      <c r="H683">
        <v>58.4</v>
      </c>
      <c r="J683" s="2">
        <v>42308</v>
      </c>
      <c r="K683">
        <v>709</v>
      </c>
      <c r="M683" s="2">
        <v>43404</v>
      </c>
      <c r="N683">
        <v>3.1435</v>
      </c>
      <c r="P683" s="2">
        <v>43404</v>
      </c>
      <c r="Q683">
        <v>2.19</v>
      </c>
      <c r="S683" s="2">
        <v>42308</v>
      </c>
      <c r="T683">
        <v>12168.7</v>
      </c>
      <c r="V683" s="2">
        <v>35369</v>
      </c>
      <c r="W683">
        <v>120665</v>
      </c>
      <c r="Y683" s="2">
        <v>42308</v>
      </c>
      <c r="Z683">
        <v>4.0999999999999996</v>
      </c>
      <c r="AB683" s="2">
        <v>35369</v>
      </c>
      <c r="AC683">
        <v>5.04</v>
      </c>
      <c r="AE683" s="2">
        <v>39021</v>
      </c>
      <c r="AF683">
        <v>2.8</v>
      </c>
      <c r="AH683" s="2">
        <v>39021</v>
      </c>
      <c r="AI683">
        <v>16.3</v>
      </c>
      <c r="AK683" s="2">
        <v>42308</v>
      </c>
      <c r="AL683">
        <v>1.4550000000000001</v>
      </c>
      <c r="AN683" s="2">
        <v>39021</v>
      </c>
      <c r="AO683">
        <v>8.25</v>
      </c>
      <c r="AQ683" s="2">
        <v>37195</v>
      </c>
      <c r="AR683">
        <v>1829.84</v>
      </c>
      <c r="AT683" s="2">
        <v>42308</v>
      </c>
      <c r="AU683">
        <v>22.09</v>
      </c>
      <c r="AW683" s="2">
        <v>41578</v>
      </c>
      <c r="AX683">
        <v>2.4</v>
      </c>
      <c r="AZ683" s="2">
        <v>35703</v>
      </c>
      <c r="BA683">
        <v>0</v>
      </c>
    </row>
    <row r="684" spans="4:53" x14ac:dyDescent="0.25">
      <c r="D684" s="2">
        <v>38321</v>
      </c>
      <c r="E684">
        <v>40.5</v>
      </c>
      <c r="G684" s="2">
        <v>38321</v>
      </c>
      <c r="H684">
        <v>60.1</v>
      </c>
      <c r="J684" s="2">
        <v>42338</v>
      </c>
      <c r="K684">
        <v>776</v>
      </c>
      <c r="M684" s="2">
        <v>43434</v>
      </c>
      <c r="N684">
        <v>2.9878999999999998</v>
      </c>
      <c r="P684" s="2">
        <v>43434</v>
      </c>
      <c r="Q684">
        <v>2.2000000000000002</v>
      </c>
      <c r="S684" s="2">
        <v>42338</v>
      </c>
      <c r="T684">
        <v>12271</v>
      </c>
      <c r="V684" s="2">
        <v>35399</v>
      </c>
      <c r="W684">
        <v>120961</v>
      </c>
      <c r="Y684" s="2">
        <v>42338</v>
      </c>
      <c r="Z684">
        <v>3.6</v>
      </c>
      <c r="AB684" s="2">
        <v>35399</v>
      </c>
      <c r="AC684">
        <v>5.68</v>
      </c>
      <c r="AE684" s="2">
        <v>39051</v>
      </c>
      <c r="AF684">
        <v>3.3</v>
      </c>
      <c r="AH684" s="2">
        <v>39051</v>
      </c>
      <c r="AI684">
        <v>16.2</v>
      </c>
      <c r="AK684" s="2">
        <v>42338</v>
      </c>
      <c r="AL684">
        <v>1.4590000000000001</v>
      </c>
      <c r="AN684" s="2">
        <v>39051</v>
      </c>
      <c r="AO684">
        <v>8.25</v>
      </c>
      <c r="AQ684" s="2">
        <v>37225</v>
      </c>
      <c r="AR684">
        <v>1857.84</v>
      </c>
      <c r="AT684" s="2">
        <v>42338</v>
      </c>
      <c r="AU684">
        <v>22.21</v>
      </c>
      <c r="AW684" s="2">
        <v>41608</v>
      </c>
      <c r="AX684">
        <v>2.5</v>
      </c>
      <c r="AZ684" s="2">
        <v>35734</v>
      </c>
      <c r="BA684">
        <v>0</v>
      </c>
    </row>
    <row r="685" spans="4:53" x14ac:dyDescent="0.25">
      <c r="D685" s="2">
        <v>38352</v>
      </c>
      <c r="E685">
        <v>40.6</v>
      </c>
      <c r="G685" s="2">
        <v>38352</v>
      </c>
      <c r="H685">
        <v>66.3</v>
      </c>
      <c r="J685" s="2">
        <v>42369</v>
      </c>
      <c r="K685">
        <v>769</v>
      </c>
      <c r="M685" s="2">
        <v>43465</v>
      </c>
      <c r="N685">
        <v>2.6842000000000001</v>
      </c>
      <c r="P685" s="2">
        <v>43465</v>
      </c>
      <c r="Q685">
        <v>2.27</v>
      </c>
      <c r="S685" s="2">
        <v>42369</v>
      </c>
      <c r="T685">
        <v>12330.8</v>
      </c>
      <c r="V685" s="2">
        <v>35430</v>
      </c>
      <c r="W685">
        <v>121143</v>
      </c>
      <c r="Y685" s="2">
        <v>42369</v>
      </c>
      <c r="Z685">
        <v>3.3</v>
      </c>
      <c r="AB685" s="2">
        <v>35430</v>
      </c>
      <c r="AC685">
        <v>5.93</v>
      </c>
      <c r="AE685" s="2">
        <v>39082</v>
      </c>
      <c r="AF685">
        <v>4.8</v>
      </c>
      <c r="AH685" s="2">
        <v>39082</v>
      </c>
      <c r="AI685">
        <v>16.100000000000001</v>
      </c>
      <c r="AK685" s="2">
        <v>42369</v>
      </c>
      <c r="AL685">
        <v>1.464</v>
      </c>
      <c r="AN685" s="2">
        <v>39082</v>
      </c>
      <c r="AO685">
        <v>8.25</v>
      </c>
      <c r="AQ685" s="2">
        <v>37256</v>
      </c>
      <c r="AR685">
        <v>1867.85</v>
      </c>
      <c r="AT685" s="2">
        <v>42369</v>
      </c>
      <c r="AU685">
        <v>21.45</v>
      </c>
      <c r="AW685" s="2">
        <v>41639</v>
      </c>
      <c r="AX685">
        <v>2.5</v>
      </c>
      <c r="AZ685" s="2">
        <v>35764</v>
      </c>
      <c r="BA685">
        <v>0</v>
      </c>
    </row>
    <row r="686" spans="4:53" x14ac:dyDescent="0.25">
      <c r="D686" s="2">
        <v>38383</v>
      </c>
      <c r="E686">
        <v>40.700000000000003</v>
      </c>
      <c r="G686" s="2">
        <v>38383</v>
      </c>
      <c r="H686">
        <v>57.9</v>
      </c>
      <c r="J686" s="2">
        <v>42400</v>
      </c>
      <c r="K686">
        <v>765</v>
      </c>
      <c r="M686" s="2">
        <v>43496</v>
      </c>
      <c r="N686">
        <v>2.6292999999999997</v>
      </c>
      <c r="P686" s="2">
        <v>43496</v>
      </c>
      <c r="Q686">
        <v>2.4</v>
      </c>
      <c r="S686" s="2">
        <v>42400</v>
      </c>
      <c r="T686">
        <v>12459</v>
      </c>
      <c r="V686" s="2">
        <v>35461</v>
      </c>
      <c r="W686">
        <v>121363</v>
      </c>
      <c r="Y686" s="2">
        <v>42400</v>
      </c>
      <c r="Z686">
        <v>3.2</v>
      </c>
      <c r="AB686" s="2">
        <v>35461</v>
      </c>
      <c r="AC686">
        <v>6.76</v>
      </c>
      <c r="AE686" s="2">
        <v>39113</v>
      </c>
      <c r="AF686">
        <v>2.1</v>
      </c>
      <c r="AH686" s="2">
        <v>39113</v>
      </c>
      <c r="AI686">
        <v>16.3</v>
      </c>
      <c r="AK686" s="2">
        <v>42400</v>
      </c>
      <c r="AL686">
        <v>1.4630000000000001</v>
      </c>
      <c r="AN686" s="2">
        <v>39113</v>
      </c>
      <c r="AO686">
        <v>8.25</v>
      </c>
      <c r="AQ686" s="2">
        <v>37287</v>
      </c>
      <c r="AR686">
        <v>1867.42</v>
      </c>
      <c r="AT686" s="2">
        <v>42400</v>
      </c>
      <c r="AU686">
        <v>21.54</v>
      </c>
      <c r="AW686" s="2">
        <v>41670</v>
      </c>
      <c r="AX686">
        <v>2.6</v>
      </c>
      <c r="AZ686" s="2">
        <v>35795</v>
      </c>
      <c r="BA686">
        <v>0</v>
      </c>
    </row>
    <row r="687" spans="4:53" x14ac:dyDescent="0.25">
      <c r="D687" s="2">
        <v>38411</v>
      </c>
      <c r="E687">
        <v>40.6</v>
      </c>
      <c r="G687" s="2">
        <v>38411</v>
      </c>
      <c r="H687">
        <v>55.9</v>
      </c>
      <c r="J687" s="2">
        <v>42429</v>
      </c>
      <c r="K687">
        <v>839</v>
      </c>
      <c r="M687" s="2">
        <v>43524</v>
      </c>
      <c r="N687">
        <v>2.7149999999999999</v>
      </c>
      <c r="P687" s="2">
        <v>43524</v>
      </c>
      <c r="Q687">
        <v>2.4</v>
      </c>
      <c r="S687" s="2">
        <v>42429</v>
      </c>
      <c r="T687">
        <v>12528.9</v>
      </c>
      <c r="V687" s="2">
        <v>35489</v>
      </c>
      <c r="W687">
        <v>121675</v>
      </c>
      <c r="Y687" s="2">
        <v>42429</v>
      </c>
      <c r="Z687">
        <v>2.7</v>
      </c>
      <c r="AB687" s="2">
        <v>35489</v>
      </c>
      <c r="AC687">
        <v>6.39</v>
      </c>
      <c r="AE687" s="2">
        <v>39141</v>
      </c>
      <c r="AF687">
        <v>3.7</v>
      </c>
      <c r="AH687" s="2">
        <v>39141</v>
      </c>
      <c r="AI687">
        <v>16.7</v>
      </c>
      <c r="AK687" s="2">
        <v>42429</v>
      </c>
      <c r="AL687">
        <v>1.4530000000000001</v>
      </c>
      <c r="AN687" s="2">
        <v>39141</v>
      </c>
      <c r="AO687">
        <v>8.25</v>
      </c>
      <c r="AQ687" s="2">
        <v>37315</v>
      </c>
      <c r="AR687">
        <v>1881.91</v>
      </c>
      <c r="AT687" s="2">
        <v>42429</v>
      </c>
      <c r="AU687">
        <v>21.64</v>
      </c>
      <c r="AW687" s="2">
        <v>41698</v>
      </c>
      <c r="AX687">
        <v>2.6</v>
      </c>
      <c r="AZ687" s="2">
        <v>35826</v>
      </c>
      <c r="BA687">
        <v>0</v>
      </c>
    </row>
    <row r="688" spans="4:53" x14ac:dyDescent="0.25">
      <c r="D688" s="2">
        <v>38442</v>
      </c>
      <c r="E688">
        <v>40.4</v>
      </c>
      <c r="G688" s="2">
        <v>38442</v>
      </c>
      <c r="H688">
        <v>57.7</v>
      </c>
      <c r="J688" s="2">
        <v>42460</v>
      </c>
      <c r="K688">
        <v>756</v>
      </c>
      <c r="M688" s="2">
        <v>43553</v>
      </c>
      <c r="N688">
        <v>2.4050000000000002</v>
      </c>
      <c r="P688" s="2">
        <v>43555</v>
      </c>
      <c r="Q688">
        <v>2.41</v>
      </c>
      <c r="S688" s="2">
        <v>42460</v>
      </c>
      <c r="T688">
        <v>12594.3</v>
      </c>
      <c r="V688" s="2">
        <v>35520</v>
      </c>
      <c r="W688">
        <v>121990</v>
      </c>
      <c r="Y688" s="2">
        <v>42460</v>
      </c>
      <c r="Z688">
        <v>3</v>
      </c>
      <c r="AB688" s="2">
        <v>35520</v>
      </c>
      <c r="AC688">
        <v>7.25</v>
      </c>
      <c r="AE688" s="2">
        <v>39172</v>
      </c>
      <c r="AF688">
        <v>4.4000000000000004</v>
      </c>
      <c r="AH688" s="2">
        <v>39172</v>
      </c>
      <c r="AI688">
        <v>17.8</v>
      </c>
      <c r="AK688" s="2">
        <v>42460</v>
      </c>
      <c r="AL688">
        <v>1.456</v>
      </c>
      <c r="AN688" s="2">
        <v>39172</v>
      </c>
      <c r="AO688">
        <v>8.25</v>
      </c>
      <c r="AQ688" s="2">
        <v>37346</v>
      </c>
      <c r="AR688">
        <v>1894.69</v>
      </c>
      <c r="AT688" s="2">
        <v>42460</v>
      </c>
      <c r="AU688">
        <v>21.74</v>
      </c>
      <c r="AW688" s="2">
        <v>41729</v>
      </c>
      <c r="AX688">
        <v>3</v>
      </c>
      <c r="AZ688" s="2">
        <v>35854</v>
      </c>
      <c r="BA688">
        <v>0</v>
      </c>
    </row>
    <row r="689" spans="4:53" x14ac:dyDescent="0.25">
      <c r="D689" s="2">
        <v>38472</v>
      </c>
      <c r="E689">
        <v>40.4</v>
      </c>
      <c r="G689" s="2">
        <v>38472</v>
      </c>
      <c r="H689">
        <v>53.4</v>
      </c>
      <c r="J689" s="2">
        <v>42490</v>
      </c>
      <c r="K689">
        <v>770</v>
      </c>
      <c r="M689" s="2">
        <v>43585</v>
      </c>
      <c r="N689">
        <v>2.5018000000000002</v>
      </c>
      <c r="P689" s="2">
        <v>43585</v>
      </c>
      <c r="Q689">
        <v>2.42</v>
      </c>
      <c r="S689" s="2">
        <v>42490</v>
      </c>
      <c r="T689">
        <v>12682.9</v>
      </c>
      <c r="V689" s="2">
        <v>35550</v>
      </c>
      <c r="W689">
        <v>122286</v>
      </c>
      <c r="Y689" s="2">
        <v>42490</v>
      </c>
      <c r="Z689">
        <v>2.6</v>
      </c>
      <c r="AB689" s="2">
        <v>35550</v>
      </c>
      <c r="AC689">
        <v>6.36</v>
      </c>
      <c r="AE689" s="2">
        <v>39202</v>
      </c>
      <c r="AF689">
        <v>5.2</v>
      </c>
      <c r="AH689" s="2">
        <v>39202</v>
      </c>
      <c r="AI689">
        <v>16.899999999999999</v>
      </c>
      <c r="AK689" s="2">
        <v>42490</v>
      </c>
      <c r="AL689">
        <v>1.4630000000000001</v>
      </c>
      <c r="AN689" s="2">
        <v>39202</v>
      </c>
      <c r="AO689">
        <v>8.25</v>
      </c>
      <c r="AQ689" s="2">
        <v>37376</v>
      </c>
      <c r="AR689">
        <v>1903.96</v>
      </c>
      <c r="AT689" s="2">
        <v>42490</v>
      </c>
      <c r="AU689">
        <v>21.83</v>
      </c>
      <c r="AW689" s="2">
        <v>41759</v>
      </c>
      <c r="AX689">
        <v>2.9</v>
      </c>
      <c r="AZ689" s="2">
        <v>35885</v>
      </c>
      <c r="BA689">
        <v>0</v>
      </c>
    </row>
    <row r="690" spans="4:53" x14ac:dyDescent="0.25">
      <c r="D690" s="2">
        <v>38503</v>
      </c>
      <c r="E690">
        <v>40.4</v>
      </c>
      <c r="G690" s="2">
        <v>38503</v>
      </c>
      <c r="H690">
        <v>51.8</v>
      </c>
      <c r="J690" s="2">
        <v>42521</v>
      </c>
      <c r="K690">
        <v>737</v>
      </c>
      <c r="M690" s="2">
        <v>43616</v>
      </c>
      <c r="N690">
        <v>2.1246</v>
      </c>
      <c r="P690" s="2">
        <v>43616</v>
      </c>
      <c r="Q690">
        <v>2.39</v>
      </c>
      <c r="S690" s="2">
        <v>42521</v>
      </c>
      <c r="T690">
        <v>12754.1</v>
      </c>
      <c r="V690" s="2">
        <v>35581</v>
      </c>
      <c r="W690">
        <v>122546</v>
      </c>
      <c r="Y690" s="2">
        <v>42521</v>
      </c>
      <c r="Z690">
        <v>2.1</v>
      </c>
      <c r="AB690" s="2">
        <v>35581</v>
      </c>
      <c r="AC690">
        <v>6.2</v>
      </c>
      <c r="AE690" s="2">
        <v>39233</v>
      </c>
      <c r="AF690">
        <v>5</v>
      </c>
      <c r="AH690" s="2">
        <v>39233</v>
      </c>
      <c r="AI690">
        <v>16.600000000000001</v>
      </c>
      <c r="AK690" s="2">
        <v>42521</v>
      </c>
      <c r="AL690">
        <v>1.4689999999999999</v>
      </c>
      <c r="AN690" s="2">
        <v>39233</v>
      </c>
      <c r="AO690">
        <v>8.25</v>
      </c>
      <c r="AQ690" s="2">
        <v>37407</v>
      </c>
      <c r="AR690">
        <v>1914.61</v>
      </c>
      <c r="AT690" s="2">
        <v>42521</v>
      </c>
      <c r="AU690">
        <v>21.92</v>
      </c>
      <c r="AW690" s="2">
        <v>41790</v>
      </c>
      <c r="AX690">
        <v>3.1</v>
      </c>
      <c r="AZ690" s="2">
        <v>35915</v>
      </c>
      <c r="BA690">
        <v>0</v>
      </c>
    </row>
    <row r="691" spans="4:53" x14ac:dyDescent="0.25">
      <c r="D691" s="2">
        <v>38533</v>
      </c>
      <c r="E691">
        <v>40.4</v>
      </c>
      <c r="G691" s="2">
        <v>38533</v>
      </c>
      <c r="H691">
        <v>55.7</v>
      </c>
      <c r="J691" s="2">
        <v>42551</v>
      </c>
      <c r="K691">
        <v>765</v>
      </c>
      <c r="M691" s="2">
        <v>43644</v>
      </c>
      <c r="N691">
        <v>2.0051000000000001</v>
      </c>
      <c r="P691" s="2">
        <v>43646</v>
      </c>
      <c r="Q691">
        <v>2.38</v>
      </c>
      <c r="S691" s="2">
        <v>42551</v>
      </c>
      <c r="T691">
        <v>12829.6</v>
      </c>
      <c r="V691" s="2">
        <v>35611</v>
      </c>
      <c r="W691">
        <v>122814</v>
      </c>
      <c r="Y691" s="2">
        <v>42551</v>
      </c>
      <c r="Z691">
        <v>1.9</v>
      </c>
      <c r="AB691" s="2">
        <v>35611</v>
      </c>
      <c r="AC691">
        <v>5.85</v>
      </c>
      <c r="AE691" s="2">
        <v>39263</v>
      </c>
      <c r="AF691">
        <v>4.7</v>
      </c>
      <c r="AH691" s="2">
        <v>39263</v>
      </c>
      <c r="AI691">
        <v>16.5</v>
      </c>
      <c r="AK691" s="2">
        <v>42551</v>
      </c>
      <c r="AL691">
        <v>1.46</v>
      </c>
      <c r="AN691" s="2">
        <v>39263</v>
      </c>
      <c r="AO691">
        <v>8.25</v>
      </c>
      <c r="AQ691" s="2">
        <v>37437</v>
      </c>
      <c r="AR691">
        <v>1927.18</v>
      </c>
      <c r="AT691" s="2">
        <v>42551</v>
      </c>
      <c r="AU691">
        <v>21.97</v>
      </c>
      <c r="AW691" s="2">
        <v>41820</v>
      </c>
      <c r="AX691">
        <v>3</v>
      </c>
      <c r="AZ691" s="2">
        <v>35946</v>
      </c>
      <c r="BA691">
        <v>0</v>
      </c>
    </row>
    <row r="692" spans="4:53" x14ac:dyDescent="0.25">
      <c r="D692" s="2">
        <v>38564</v>
      </c>
      <c r="E692">
        <v>40.5</v>
      </c>
      <c r="G692" s="2">
        <v>38564</v>
      </c>
      <c r="H692">
        <v>57.2</v>
      </c>
      <c r="J692" s="2">
        <v>42582</v>
      </c>
      <c r="K692">
        <v>775</v>
      </c>
      <c r="M692" s="2">
        <v>43677</v>
      </c>
      <c r="N692">
        <v>2.0144000000000002</v>
      </c>
      <c r="P692" s="2">
        <v>43677</v>
      </c>
      <c r="Q692">
        <v>2.4</v>
      </c>
      <c r="S692" s="2">
        <v>42582</v>
      </c>
      <c r="T692">
        <v>12888.9</v>
      </c>
      <c r="V692" s="2">
        <v>35642</v>
      </c>
      <c r="W692">
        <v>123111</v>
      </c>
      <c r="Y692" s="2">
        <v>42582</v>
      </c>
      <c r="Z692">
        <v>2</v>
      </c>
      <c r="AB692" s="2">
        <v>35642</v>
      </c>
      <c r="AC692">
        <v>6.83</v>
      </c>
      <c r="AE692" s="2">
        <v>39294</v>
      </c>
      <c r="AF692">
        <v>5</v>
      </c>
      <c r="AH692" s="2">
        <v>39294</v>
      </c>
      <c r="AI692">
        <v>17.2</v>
      </c>
      <c r="AK692" s="2">
        <v>42582</v>
      </c>
      <c r="AL692">
        <v>1.4570000000000001</v>
      </c>
      <c r="AN692" s="2">
        <v>39294</v>
      </c>
      <c r="AO692">
        <v>8.25</v>
      </c>
      <c r="AQ692" s="2">
        <v>37468</v>
      </c>
      <c r="AR692">
        <v>1939.21</v>
      </c>
      <c r="AT692" s="2">
        <v>42582</v>
      </c>
      <c r="AU692">
        <v>22</v>
      </c>
      <c r="AW692" s="2">
        <v>41851</v>
      </c>
      <c r="AX692">
        <v>2.9</v>
      </c>
      <c r="AZ692" s="2">
        <v>35976</v>
      </c>
      <c r="BA692">
        <v>0</v>
      </c>
    </row>
    <row r="693" spans="4:53" x14ac:dyDescent="0.25">
      <c r="D693" s="2">
        <v>38595</v>
      </c>
      <c r="E693">
        <v>40.5</v>
      </c>
      <c r="G693" s="2">
        <v>38595</v>
      </c>
      <c r="H693">
        <v>57.8</v>
      </c>
      <c r="J693" s="2">
        <v>42613</v>
      </c>
      <c r="K693">
        <v>721</v>
      </c>
      <c r="M693" s="2">
        <v>43707</v>
      </c>
      <c r="N693">
        <v>1.4961</v>
      </c>
      <c r="P693" s="2">
        <v>43708</v>
      </c>
      <c r="Q693">
        <v>2.13</v>
      </c>
      <c r="S693" s="2">
        <v>42613</v>
      </c>
      <c r="T693">
        <v>12977.3</v>
      </c>
      <c r="V693" s="2">
        <v>35673</v>
      </c>
      <c r="W693">
        <v>123093</v>
      </c>
      <c r="Y693" s="2">
        <v>42613</v>
      </c>
      <c r="Z693">
        <v>2.1</v>
      </c>
      <c r="AB693" s="2">
        <v>35673</v>
      </c>
      <c r="AC693">
        <v>7.33</v>
      </c>
      <c r="AE693" s="2">
        <v>39325</v>
      </c>
      <c r="AF693">
        <v>4.4000000000000004</v>
      </c>
      <c r="AH693" s="2">
        <v>39325</v>
      </c>
      <c r="AI693">
        <v>17</v>
      </c>
      <c r="AK693" s="2">
        <v>42613</v>
      </c>
      <c r="AL693">
        <v>1.4490000000000001</v>
      </c>
      <c r="AN693" s="2">
        <v>39325</v>
      </c>
      <c r="AO693">
        <v>8.25</v>
      </c>
      <c r="AQ693" s="2">
        <v>37499</v>
      </c>
      <c r="AR693">
        <v>1947.5</v>
      </c>
      <c r="AT693" s="2">
        <v>42613</v>
      </c>
      <c r="AU693">
        <v>22.1</v>
      </c>
      <c r="AW693" s="2">
        <v>41882</v>
      </c>
      <c r="AX693">
        <v>2.6</v>
      </c>
      <c r="AZ693" s="2">
        <v>36007</v>
      </c>
      <c r="BA693">
        <v>0</v>
      </c>
    </row>
    <row r="694" spans="4:53" x14ac:dyDescent="0.25">
      <c r="D694" s="2">
        <v>38625</v>
      </c>
      <c r="E694">
        <v>40.700000000000003</v>
      </c>
      <c r="G694" s="2">
        <v>38625</v>
      </c>
      <c r="H694">
        <v>60.9</v>
      </c>
      <c r="J694" s="2">
        <v>42643</v>
      </c>
      <c r="K694">
        <v>780</v>
      </c>
      <c r="M694" s="2">
        <v>43738</v>
      </c>
      <c r="N694">
        <v>1.6646000000000001</v>
      </c>
      <c r="P694" s="2">
        <v>43738</v>
      </c>
      <c r="Q694">
        <v>2.04</v>
      </c>
      <c r="S694" s="2">
        <v>42643</v>
      </c>
      <c r="T694">
        <v>13036</v>
      </c>
      <c r="V694" s="2">
        <v>35703</v>
      </c>
      <c r="W694">
        <v>123594</v>
      </c>
      <c r="Y694" s="2">
        <v>42643</v>
      </c>
      <c r="Z694">
        <v>2.4</v>
      </c>
      <c r="AB694" s="2">
        <v>35703</v>
      </c>
      <c r="AC694">
        <v>7.57</v>
      </c>
      <c r="AE694" s="2">
        <v>39355</v>
      </c>
      <c r="AF694">
        <v>6.6</v>
      </c>
      <c r="AH694" s="2">
        <v>39355</v>
      </c>
      <c r="AI694">
        <v>16.3</v>
      </c>
      <c r="AK694" s="2">
        <v>42643</v>
      </c>
      <c r="AL694">
        <v>1.448</v>
      </c>
      <c r="AN694" s="2">
        <v>39355</v>
      </c>
      <c r="AO694">
        <v>8.0299999999999994</v>
      </c>
      <c r="AQ694" s="2">
        <v>37529</v>
      </c>
      <c r="AR694">
        <v>1950.65</v>
      </c>
      <c r="AT694" s="2">
        <v>42643</v>
      </c>
      <c r="AU694">
        <v>22.12</v>
      </c>
      <c r="AW694" s="2">
        <v>41912</v>
      </c>
      <c r="AX694">
        <v>2</v>
      </c>
      <c r="AZ694" s="2">
        <v>36038</v>
      </c>
      <c r="BA694">
        <v>0</v>
      </c>
    </row>
    <row r="695" spans="4:53" x14ac:dyDescent="0.25">
      <c r="D695" s="2">
        <v>38656</v>
      </c>
      <c r="E695">
        <v>41</v>
      </c>
      <c r="G695" s="2">
        <v>38656</v>
      </c>
      <c r="H695">
        <v>61.4</v>
      </c>
      <c r="J695" s="2">
        <v>42674</v>
      </c>
      <c r="K695">
        <v>871</v>
      </c>
      <c r="M695" s="2">
        <v>43769</v>
      </c>
      <c r="N695">
        <v>1.6909999999999998</v>
      </c>
      <c r="P695" s="2">
        <v>43769</v>
      </c>
      <c r="Q695">
        <v>1.83</v>
      </c>
      <c r="S695" s="2">
        <v>42674</v>
      </c>
      <c r="T695">
        <v>13102.1</v>
      </c>
      <c r="V695" s="2">
        <v>35734</v>
      </c>
      <c r="W695">
        <v>123929</v>
      </c>
      <c r="Y695" s="2">
        <v>42674</v>
      </c>
      <c r="Z695">
        <v>2.7</v>
      </c>
      <c r="AB695" s="2">
        <v>35734</v>
      </c>
      <c r="AC695">
        <v>8.57</v>
      </c>
      <c r="AE695" s="2">
        <v>39386</v>
      </c>
      <c r="AF695">
        <v>8.4</v>
      </c>
      <c r="AH695" s="2">
        <v>39386</v>
      </c>
      <c r="AI695">
        <v>17</v>
      </c>
      <c r="AK695" s="2">
        <v>42674</v>
      </c>
      <c r="AL695">
        <v>1.446</v>
      </c>
      <c r="AN695" s="2">
        <v>39386</v>
      </c>
      <c r="AO695">
        <v>7.74</v>
      </c>
      <c r="AQ695" s="2">
        <v>37560</v>
      </c>
      <c r="AR695">
        <v>1957.15</v>
      </c>
      <c r="AT695" s="2">
        <v>42674</v>
      </c>
      <c r="AU695">
        <v>22.14</v>
      </c>
      <c r="AW695" s="2">
        <v>41943</v>
      </c>
      <c r="AX695">
        <v>2.2000000000000002</v>
      </c>
      <c r="AZ695" s="2">
        <v>36068</v>
      </c>
      <c r="BA695">
        <v>0</v>
      </c>
    </row>
    <row r="696" spans="4:53" x14ac:dyDescent="0.25">
      <c r="D696" s="2">
        <v>38686</v>
      </c>
      <c r="E696">
        <v>40.9</v>
      </c>
      <c r="G696" s="2">
        <v>38686</v>
      </c>
      <c r="H696">
        <v>61.2</v>
      </c>
      <c r="J696" s="2">
        <v>42704</v>
      </c>
      <c r="K696">
        <v>825</v>
      </c>
      <c r="M696" s="2">
        <v>43798</v>
      </c>
      <c r="N696">
        <v>1.7758</v>
      </c>
      <c r="P696" s="2">
        <v>43799</v>
      </c>
      <c r="Q696">
        <v>1.55</v>
      </c>
      <c r="S696" s="2">
        <v>42704</v>
      </c>
      <c r="T696">
        <v>13175.8</v>
      </c>
      <c r="V696" s="2">
        <v>35764</v>
      </c>
      <c r="W696">
        <v>124235</v>
      </c>
      <c r="Y696" s="2">
        <v>42704</v>
      </c>
      <c r="Z696">
        <v>3</v>
      </c>
      <c r="AB696" s="2">
        <v>35764</v>
      </c>
      <c r="AC696">
        <v>8.58</v>
      </c>
      <c r="AE696" s="2">
        <v>39416</v>
      </c>
      <c r="AF696">
        <v>9.6999999999999993</v>
      </c>
      <c r="AH696" s="2">
        <v>39416</v>
      </c>
      <c r="AI696">
        <v>17.3</v>
      </c>
      <c r="AK696" s="2">
        <v>42704</v>
      </c>
      <c r="AL696">
        <v>1.4530000000000001</v>
      </c>
      <c r="AN696" s="2">
        <v>39416</v>
      </c>
      <c r="AO696">
        <v>7.5</v>
      </c>
      <c r="AQ696" s="2">
        <v>37590</v>
      </c>
      <c r="AR696">
        <v>1965.18</v>
      </c>
      <c r="AT696" s="2">
        <v>42704</v>
      </c>
      <c r="AU696">
        <v>22.23</v>
      </c>
      <c r="AW696" s="2">
        <v>41973</v>
      </c>
      <c r="AX696">
        <v>1.9</v>
      </c>
      <c r="AZ696" s="2">
        <v>36099</v>
      </c>
      <c r="BA696">
        <v>0</v>
      </c>
    </row>
    <row r="697" spans="4:53" x14ac:dyDescent="0.25">
      <c r="D697" s="2">
        <v>38717</v>
      </c>
      <c r="E697">
        <v>40.799999999999997</v>
      </c>
      <c r="G697" s="2">
        <v>38717</v>
      </c>
      <c r="H697">
        <v>60.1</v>
      </c>
      <c r="J697" s="2">
        <v>42735</v>
      </c>
      <c r="K697">
        <v>822</v>
      </c>
      <c r="M697" s="2">
        <v>43830</v>
      </c>
      <c r="N697">
        <v>1.9175</v>
      </c>
      <c r="P697" s="2">
        <v>43830</v>
      </c>
      <c r="Q697">
        <v>1.55</v>
      </c>
      <c r="S697" s="2">
        <v>42735</v>
      </c>
      <c r="T697">
        <v>13210.4</v>
      </c>
      <c r="V697" s="2">
        <v>35795</v>
      </c>
      <c r="W697">
        <v>124549</v>
      </c>
      <c r="Y697" s="2">
        <v>42735</v>
      </c>
      <c r="Z697">
        <v>3.1</v>
      </c>
      <c r="AB697" s="2">
        <v>35795</v>
      </c>
      <c r="AC697">
        <v>8.23</v>
      </c>
      <c r="AE697" s="2">
        <v>39447</v>
      </c>
      <c r="AF697">
        <v>6.1</v>
      </c>
      <c r="AH697" s="2">
        <v>39447</v>
      </c>
      <c r="AI697">
        <v>16.600000000000001</v>
      </c>
      <c r="AK697" s="2">
        <v>42735</v>
      </c>
      <c r="AL697">
        <v>1.4379999999999999</v>
      </c>
      <c r="AN697" s="2">
        <v>39447</v>
      </c>
      <c r="AO697">
        <v>7.33</v>
      </c>
      <c r="AQ697" s="2">
        <v>37621</v>
      </c>
      <c r="AR697">
        <v>1972.11</v>
      </c>
      <c r="AT697" s="2">
        <v>42735</v>
      </c>
      <c r="AU697">
        <v>22.22</v>
      </c>
      <c r="AW697" s="2">
        <v>42004</v>
      </c>
      <c r="AX697">
        <v>2</v>
      </c>
      <c r="AZ697" s="2">
        <v>36129</v>
      </c>
      <c r="BA697">
        <v>0</v>
      </c>
    </row>
    <row r="698" spans="4:53" x14ac:dyDescent="0.25">
      <c r="D698" s="2">
        <v>38748</v>
      </c>
      <c r="E698">
        <v>41</v>
      </c>
      <c r="G698" s="2">
        <v>38748</v>
      </c>
      <c r="H698">
        <v>58.9</v>
      </c>
      <c r="J698" s="2">
        <v>42766</v>
      </c>
      <c r="K698">
        <v>801</v>
      </c>
      <c r="M698" s="2">
        <v>43861</v>
      </c>
      <c r="N698">
        <v>1.5068000000000001</v>
      </c>
      <c r="P698" s="2">
        <v>43861</v>
      </c>
      <c r="Q698">
        <v>1.55</v>
      </c>
      <c r="S698" s="2">
        <v>42766</v>
      </c>
      <c r="T698">
        <v>13282.3</v>
      </c>
      <c r="V698" s="2">
        <v>35826</v>
      </c>
      <c r="W698">
        <v>124823</v>
      </c>
      <c r="Y698" s="2">
        <v>42766</v>
      </c>
      <c r="Z698">
        <v>3.8</v>
      </c>
      <c r="AB698" s="2">
        <v>35826</v>
      </c>
      <c r="AC698">
        <v>8.65</v>
      </c>
      <c r="AE698" s="2">
        <v>39478</v>
      </c>
      <c r="AF698">
        <v>9.1</v>
      </c>
      <c r="AH698" s="2">
        <v>39478</v>
      </c>
      <c r="AI698">
        <v>17.5</v>
      </c>
      <c r="AK698" s="2">
        <v>42766</v>
      </c>
      <c r="AL698">
        <v>1.4430000000000001</v>
      </c>
      <c r="AN698" s="2">
        <v>39478</v>
      </c>
      <c r="AO698">
        <v>6.98</v>
      </c>
      <c r="AQ698" s="2">
        <v>37652</v>
      </c>
      <c r="AR698">
        <v>1982.56</v>
      </c>
      <c r="AT698" s="2">
        <v>42766</v>
      </c>
      <c r="AU698">
        <v>22.14</v>
      </c>
      <c r="AW698" s="2">
        <v>42035</v>
      </c>
      <c r="AX698">
        <v>2</v>
      </c>
      <c r="AZ698" s="2">
        <v>36160</v>
      </c>
      <c r="BA698">
        <v>0</v>
      </c>
    </row>
    <row r="699" spans="4:53" x14ac:dyDescent="0.25">
      <c r="D699" s="2">
        <v>38776</v>
      </c>
      <c r="E699">
        <v>41.1</v>
      </c>
      <c r="G699" s="2">
        <v>38776</v>
      </c>
      <c r="H699">
        <v>61</v>
      </c>
      <c r="J699" s="2">
        <v>42794</v>
      </c>
      <c r="K699">
        <v>881</v>
      </c>
      <c r="M699" s="2">
        <v>43889</v>
      </c>
      <c r="N699">
        <v>1.1486000000000001</v>
      </c>
      <c r="P699" s="2">
        <v>43890</v>
      </c>
      <c r="Q699">
        <v>1.58</v>
      </c>
      <c r="S699" s="2">
        <v>42794</v>
      </c>
      <c r="T699">
        <v>13340</v>
      </c>
      <c r="V699" s="2">
        <v>35854</v>
      </c>
      <c r="W699">
        <v>125024</v>
      </c>
      <c r="Y699" s="2">
        <v>42794</v>
      </c>
      <c r="Z699">
        <v>4.3</v>
      </c>
      <c r="AB699" s="2">
        <v>35854</v>
      </c>
      <c r="AC699">
        <v>7.47</v>
      </c>
      <c r="AE699" s="2">
        <v>39507</v>
      </c>
      <c r="AF699">
        <v>7.1</v>
      </c>
      <c r="AH699" s="2">
        <v>39507</v>
      </c>
      <c r="AI699">
        <v>16.899999999999999</v>
      </c>
      <c r="AK699" s="2">
        <v>42794</v>
      </c>
      <c r="AL699">
        <v>1.4450000000000001</v>
      </c>
      <c r="AN699" s="2">
        <v>39507</v>
      </c>
      <c r="AO699">
        <v>6</v>
      </c>
      <c r="AQ699" s="2">
        <v>37680</v>
      </c>
      <c r="AR699">
        <v>1993.41</v>
      </c>
      <c r="AT699" s="2">
        <v>42794</v>
      </c>
      <c r="AU699">
        <v>22.15</v>
      </c>
      <c r="AW699" s="2">
        <v>42063</v>
      </c>
      <c r="AX699">
        <v>2.1</v>
      </c>
      <c r="AZ699" s="2">
        <v>36191</v>
      </c>
      <c r="BA699">
        <v>0</v>
      </c>
    </row>
    <row r="700" spans="4:53" x14ac:dyDescent="0.25">
      <c r="D700" s="2">
        <v>38807</v>
      </c>
      <c r="E700">
        <v>41.1</v>
      </c>
      <c r="G700" s="2">
        <v>38807</v>
      </c>
      <c r="H700">
        <v>57</v>
      </c>
      <c r="J700" s="2">
        <v>42825</v>
      </c>
      <c r="K700">
        <v>825</v>
      </c>
      <c r="P700" s="2"/>
      <c r="S700" s="2">
        <v>42825</v>
      </c>
      <c r="T700">
        <v>13405.3</v>
      </c>
      <c r="V700" s="2">
        <v>35885</v>
      </c>
      <c r="W700">
        <v>125164</v>
      </c>
      <c r="Y700" s="2">
        <v>42825</v>
      </c>
      <c r="Z700">
        <v>4.4000000000000004</v>
      </c>
      <c r="AB700" s="2">
        <v>35885</v>
      </c>
      <c r="AC700">
        <v>6.8100000000000005</v>
      </c>
      <c r="AE700" s="2">
        <v>39538</v>
      </c>
      <c r="AF700">
        <v>6.1</v>
      </c>
      <c r="AH700" s="2">
        <v>39538</v>
      </c>
      <c r="AI700">
        <v>16.5</v>
      </c>
      <c r="AK700" s="2">
        <v>42825</v>
      </c>
      <c r="AL700">
        <v>1.446</v>
      </c>
      <c r="AN700" s="2">
        <v>39538</v>
      </c>
      <c r="AO700">
        <v>5.66</v>
      </c>
      <c r="AQ700" s="2">
        <v>37711</v>
      </c>
      <c r="AR700">
        <v>2001.21</v>
      </c>
      <c r="AT700" s="2">
        <v>42825</v>
      </c>
      <c r="AU700">
        <v>22.15</v>
      </c>
      <c r="AW700" s="2">
        <v>42094</v>
      </c>
      <c r="AX700">
        <v>2.2000000000000002</v>
      </c>
      <c r="AZ700" s="2">
        <v>36219</v>
      </c>
      <c r="BA700">
        <v>0</v>
      </c>
    </row>
    <row r="701" spans="4:53" x14ac:dyDescent="0.25">
      <c r="D701" s="2">
        <v>38837</v>
      </c>
      <c r="E701">
        <v>41.3</v>
      </c>
      <c r="G701" s="2">
        <v>38837</v>
      </c>
      <c r="H701">
        <v>55.7</v>
      </c>
      <c r="J701" s="2">
        <v>42855</v>
      </c>
      <c r="K701">
        <v>826</v>
      </c>
      <c r="P701" s="2"/>
      <c r="S701" s="2">
        <v>42855</v>
      </c>
      <c r="T701">
        <v>13470.3</v>
      </c>
      <c r="V701" s="2">
        <v>35915</v>
      </c>
      <c r="W701">
        <v>125442</v>
      </c>
      <c r="Y701" s="2">
        <v>42855</v>
      </c>
      <c r="Z701">
        <v>4.4000000000000004</v>
      </c>
      <c r="AB701" s="2">
        <v>35915</v>
      </c>
      <c r="AC701">
        <v>7.11</v>
      </c>
      <c r="AE701" s="2">
        <v>39568</v>
      </c>
      <c r="AF701">
        <v>7.2</v>
      </c>
      <c r="AH701" s="2">
        <v>39568</v>
      </c>
      <c r="AI701">
        <v>16.899999999999999</v>
      </c>
      <c r="AK701" s="2">
        <v>42855</v>
      </c>
      <c r="AL701">
        <v>1.4470000000000001</v>
      </c>
      <c r="AN701" s="2">
        <v>39568</v>
      </c>
      <c r="AO701">
        <v>5.24</v>
      </c>
      <c r="AQ701" s="2">
        <v>37741</v>
      </c>
      <c r="AR701">
        <v>2014.1</v>
      </c>
      <c r="AT701" s="2">
        <v>42855</v>
      </c>
      <c r="AU701">
        <v>22.19</v>
      </c>
      <c r="AW701" s="2">
        <v>42124</v>
      </c>
      <c r="AX701">
        <v>2.2999999999999998</v>
      </c>
      <c r="AZ701" s="2">
        <v>36250</v>
      </c>
      <c r="BA701">
        <v>0</v>
      </c>
    </row>
    <row r="702" spans="4:53" x14ac:dyDescent="0.25">
      <c r="D702" s="2">
        <v>38868</v>
      </c>
      <c r="E702">
        <v>41.2</v>
      </c>
      <c r="G702" s="2">
        <v>38868</v>
      </c>
      <c r="H702">
        <v>54.9</v>
      </c>
      <c r="J702" s="2">
        <v>42886</v>
      </c>
      <c r="K702">
        <v>793</v>
      </c>
      <c r="P702" s="2"/>
      <c r="S702" s="2">
        <v>42886</v>
      </c>
      <c r="T702">
        <v>13520.9</v>
      </c>
      <c r="V702" s="2">
        <v>35946</v>
      </c>
      <c r="W702">
        <v>125844</v>
      </c>
      <c r="Y702" s="2">
        <v>42886</v>
      </c>
      <c r="Z702">
        <v>4.7</v>
      </c>
      <c r="AB702" s="2">
        <v>35946</v>
      </c>
      <c r="AC702">
        <v>7.17</v>
      </c>
      <c r="AE702" s="2">
        <v>39599</v>
      </c>
      <c r="AF702">
        <v>7</v>
      </c>
      <c r="AH702" s="2">
        <v>39599</v>
      </c>
      <c r="AI702">
        <v>16.600000000000001</v>
      </c>
      <c r="AK702" s="2">
        <v>42886</v>
      </c>
      <c r="AL702">
        <v>1.444</v>
      </c>
      <c r="AN702" s="2">
        <v>39599</v>
      </c>
      <c r="AO702">
        <v>5</v>
      </c>
      <c r="AQ702" s="2">
        <v>37772</v>
      </c>
      <c r="AR702">
        <v>2027.5</v>
      </c>
      <c r="AT702" s="2">
        <v>42886</v>
      </c>
      <c r="AU702">
        <v>22.2</v>
      </c>
      <c r="AW702" s="2">
        <v>42155</v>
      </c>
      <c r="AX702">
        <v>2.2000000000000002</v>
      </c>
      <c r="AZ702" s="2">
        <v>36280</v>
      </c>
      <c r="BA702">
        <v>0</v>
      </c>
    </row>
    <row r="703" spans="4:53" x14ac:dyDescent="0.25">
      <c r="D703" s="2">
        <v>38898</v>
      </c>
      <c r="E703">
        <v>41.2</v>
      </c>
      <c r="G703" s="2">
        <v>38898</v>
      </c>
      <c r="H703">
        <v>55</v>
      </c>
      <c r="J703" s="2">
        <v>42916</v>
      </c>
      <c r="K703">
        <v>855</v>
      </c>
      <c r="P703" s="2"/>
      <c r="S703" s="2">
        <v>42916</v>
      </c>
      <c r="T703">
        <v>13550.8</v>
      </c>
      <c r="V703" s="2">
        <v>35976</v>
      </c>
      <c r="W703">
        <v>126076</v>
      </c>
      <c r="Y703" s="2">
        <v>42916</v>
      </c>
      <c r="Z703">
        <v>4.5</v>
      </c>
      <c r="AB703" s="2">
        <v>35976</v>
      </c>
      <c r="AC703">
        <v>5.95</v>
      </c>
      <c r="AE703" s="2">
        <v>39629</v>
      </c>
      <c r="AF703">
        <v>8.5</v>
      </c>
      <c r="AH703" s="2">
        <v>39629</v>
      </c>
      <c r="AI703">
        <v>17.100000000000001</v>
      </c>
      <c r="AK703" s="2">
        <v>42916</v>
      </c>
      <c r="AL703">
        <v>1.444</v>
      </c>
      <c r="AN703" s="2">
        <v>39629</v>
      </c>
      <c r="AO703">
        <v>5</v>
      </c>
      <c r="AQ703" s="2">
        <v>37802</v>
      </c>
      <c r="AR703">
        <v>2033.27</v>
      </c>
      <c r="AT703" s="2">
        <v>42916</v>
      </c>
      <c r="AU703">
        <v>22.28</v>
      </c>
      <c r="AW703" s="2">
        <v>42185</v>
      </c>
      <c r="AX703">
        <v>2.2999999999999998</v>
      </c>
      <c r="AZ703" s="2">
        <v>36311</v>
      </c>
      <c r="BA703">
        <v>0</v>
      </c>
    </row>
    <row r="704" spans="4:53" x14ac:dyDescent="0.25">
      <c r="D704" s="2">
        <v>38929</v>
      </c>
      <c r="E704">
        <v>41.4</v>
      </c>
      <c r="G704" s="2">
        <v>38929</v>
      </c>
      <c r="H704">
        <v>55.8</v>
      </c>
      <c r="J704" s="2">
        <v>42947</v>
      </c>
      <c r="K704">
        <v>843</v>
      </c>
      <c r="P704" s="2"/>
      <c r="S704" s="2">
        <v>42947</v>
      </c>
      <c r="T704">
        <v>13616.1</v>
      </c>
      <c r="V704" s="2">
        <v>36007</v>
      </c>
      <c r="W704">
        <v>126205</v>
      </c>
      <c r="Y704" s="2">
        <v>42947</v>
      </c>
      <c r="Z704">
        <v>4.4000000000000004</v>
      </c>
      <c r="AB704" s="2">
        <v>36007</v>
      </c>
      <c r="AC704">
        <v>4.78</v>
      </c>
      <c r="AE704" s="2">
        <v>39660</v>
      </c>
      <c r="AF704">
        <v>8.3000000000000007</v>
      </c>
      <c r="AH704" s="2">
        <v>39660</v>
      </c>
      <c r="AI704">
        <v>17</v>
      </c>
      <c r="AK704" s="2">
        <v>42947</v>
      </c>
      <c r="AL704">
        <v>1.4430000000000001</v>
      </c>
      <c r="AN704" s="2">
        <v>39660</v>
      </c>
      <c r="AO704">
        <v>5</v>
      </c>
      <c r="AQ704" s="2">
        <v>37833</v>
      </c>
      <c r="AR704">
        <v>2040.06</v>
      </c>
      <c r="AT704" s="2">
        <v>42947</v>
      </c>
      <c r="AU704">
        <v>22.28</v>
      </c>
      <c r="AW704" s="2">
        <v>42216</v>
      </c>
      <c r="AX704">
        <v>2.4</v>
      </c>
      <c r="AZ704" s="2">
        <v>36341</v>
      </c>
      <c r="BA704">
        <v>0</v>
      </c>
    </row>
    <row r="705" spans="4:53" x14ac:dyDescent="0.25">
      <c r="D705" s="2">
        <v>38960</v>
      </c>
      <c r="E705">
        <v>41.2</v>
      </c>
      <c r="G705" s="2">
        <v>38960</v>
      </c>
      <c r="H705">
        <v>55.3</v>
      </c>
      <c r="J705" s="2">
        <v>42978</v>
      </c>
      <c r="K705">
        <v>874</v>
      </c>
      <c r="P705" s="2"/>
      <c r="S705" s="2">
        <v>42978</v>
      </c>
      <c r="T705">
        <v>13671</v>
      </c>
      <c r="V705" s="2">
        <v>36038</v>
      </c>
      <c r="W705">
        <v>126544</v>
      </c>
      <c r="Y705" s="2">
        <v>42978</v>
      </c>
      <c r="Z705">
        <v>4.5999999999999996</v>
      </c>
      <c r="AB705" s="2">
        <v>36038</v>
      </c>
      <c r="AC705">
        <v>5.8</v>
      </c>
      <c r="AE705" s="2">
        <v>39691</v>
      </c>
      <c r="AF705">
        <v>5.7</v>
      </c>
      <c r="AH705" s="2">
        <v>39691</v>
      </c>
      <c r="AI705">
        <v>17.7</v>
      </c>
      <c r="AK705" s="2">
        <v>42978</v>
      </c>
      <c r="AL705">
        <v>1.4430000000000001</v>
      </c>
      <c r="AN705" s="2">
        <v>39691</v>
      </c>
      <c r="AO705">
        <v>5</v>
      </c>
      <c r="AQ705" s="2">
        <v>37864</v>
      </c>
      <c r="AR705">
        <v>2049.12</v>
      </c>
      <c r="AT705" s="2">
        <v>42978</v>
      </c>
      <c r="AU705">
        <v>22.24</v>
      </c>
      <c r="AW705" s="2">
        <v>42247</v>
      </c>
      <c r="AX705">
        <v>2.5</v>
      </c>
      <c r="AZ705" s="2">
        <v>36372</v>
      </c>
      <c r="BA705">
        <v>0</v>
      </c>
    </row>
    <row r="706" spans="4:53" x14ac:dyDescent="0.25">
      <c r="D706" s="2">
        <v>38990</v>
      </c>
      <c r="E706">
        <v>41.1</v>
      </c>
      <c r="G706" s="2">
        <v>38990</v>
      </c>
      <c r="H706">
        <v>54.8</v>
      </c>
      <c r="J706" s="2">
        <v>43008</v>
      </c>
      <c r="K706">
        <v>836</v>
      </c>
      <c r="P706" s="2"/>
      <c r="S706" s="2">
        <v>43008</v>
      </c>
      <c r="T706">
        <v>13716.9</v>
      </c>
      <c r="V706" s="2">
        <v>36068</v>
      </c>
      <c r="W706">
        <v>126764</v>
      </c>
      <c r="Y706" s="2">
        <v>43008</v>
      </c>
      <c r="Z706">
        <v>4.9000000000000004</v>
      </c>
      <c r="AB706" s="2">
        <v>36068</v>
      </c>
      <c r="AC706">
        <v>4.67</v>
      </c>
      <c r="AE706" s="2">
        <v>39721</v>
      </c>
      <c r="AF706">
        <v>2.2999999999999998</v>
      </c>
      <c r="AH706" s="2">
        <v>39721</v>
      </c>
      <c r="AI706">
        <v>18.600000000000001</v>
      </c>
      <c r="AK706" s="2">
        <v>43008</v>
      </c>
      <c r="AL706">
        <v>1.4350000000000001</v>
      </c>
      <c r="AN706" s="2">
        <v>39721</v>
      </c>
      <c r="AO706">
        <v>5</v>
      </c>
      <c r="AQ706" s="2">
        <v>37894</v>
      </c>
      <c r="AR706">
        <v>2057.09</v>
      </c>
      <c r="AT706" s="2">
        <v>43008</v>
      </c>
      <c r="AU706">
        <v>22.14</v>
      </c>
      <c r="AW706" s="2">
        <v>42277</v>
      </c>
      <c r="AX706">
        <v>2.5</v>
      </c>
      <c r="AZ706" s="2">
        <v>36403</v>
      </c>
      <c r="BA706">
        <v>0</v>
      </c>
    </row>
    <row r="707" spans="4:53" x14ac:dyDescent="0.25">
      <c r="D707" s="2">
        <v>39021</v>
      </c>
      <c r="E707">
        <v>41.2</v>
      </c>
      <c r="G707" s="2">
        <v>39021</v>
      </c>
      <c r="H707">
        <v>54.1</v>
      </c>
      <c r="J707" s="2">
        <v>43039</v>
      </c>
      <c r="K707">
        <v>884</v>
      </c>
      <c r="P707" s="2"/>
      <c r="S707" s="2">
        <v>43039</v>
      </c>
      <c r="T707">
        <v>13779</v>
      </c>
      <c r="V707" s="2">
        <v>36099</v>
      </c>
      <c r="W707">
        <v>126954</v>
      </c>
      <c r="Y707" s="2">
        <v>43039</v>
      </c>
      <c r="Z707">
        <v>5.0999999999999996</v>
      </c>
      <c r="AB707" s="2">
        <v>36099</v>
      </c>
      <c r="AC707">
        <v>4.62</v>
      </c>
      <c r="AE707" s="2">
        <v>39752</v>
      </c>
      <c r="AF707">
        <v>-3.3</v>
      </c>
      <c r="AH707" s="2">
        <v>39752</v>
      </c>
      <c r="AI707">
        <v>19.899999999999999</v>
      </c>
      <c r="AK707" s="2">
        <v>43039</v>
      </c>
      <c r="AL707">
        <v>1.429</v>
      </c>
      <c r="AN707" s="2">
        <v>39752</v>
      </c>
      <c r="AO707">
        <v>4.5600000000000005</v>
      </c>
      <c r="AQ707" s="2">
        <v>37925</v>
      </c>
      <c r="AR707">
        <v>2065.5</v>
      </c>
      <c r="AT707" s="2">
        <v>43039</v>
      </c>
      <c r="AU707">
        <v>22.11</v>
      </c>
      <c r="AW707" s="2">
        <v>42308</v>
      </c>
      <c r="AX707">
        <v>2.6</v>
      </c>
      <c r="AZ707" s="2">
        <v>36433</v>
      </c>
      <c r="BA707">
        <v>0</v>
      </c>
    </row>
    <row r="708" spans="4:53" x14ac:dyDescent="0.25">
      <c r="D708" s="2">
        <v>39051</v>
      </c>
      <c r="E708">
        <v>41</v>
      </c>
      <c r="G708" s="2">
        <v>39051</v>
      </c>
      <c r="H708">
        <v>50.8</v>
      </c>
      <c r="J708" s="2">
        <v>43069</v>
      </c>
      <c r="K708">
        <v>951</v>
      </c>
      <c r="P708" s="2"/>
      <c r="S708" s="2">
        <v>43069</v>
      </c>
      <c r="T708">
        <v>13809.5</v>
      </c>
      <c r="V708" s="2">
        <v>36129</v>
      </c>
      <c r="W708">
        <v>127243</v>
      </c>
      <c r="Y708" s="2">
        <v>43069</v>
      </c>
      <c r="Z708">
        <v>5.5</v>
      </c>
      <c r="AB708" s="2">
        <v>36129</v>
      </c>
      <c r="AC708">
        <v>3.66</v>
      </c>
      <c r="AE708" s="2">
        <v>39782</v>
      </c>
      <c r="AF708">
        <v>-11.7</v>
      </c>
      <c r="AH708" s="2">
        <v>39782</v>
      </c>
      <c r="AI708">
        <v>18.899999999999999</v>
      </c>
      <c r="AK708" s="2">
        <v>43069</v>
      </c>
      <c r="AL708">
        <v>1.421</v>
      </c>
      <c r="AN708" s="2">
        <v>39782</v>
      </c>
      <c r="AO708">
        <v>4</v>
      </c>
      <c r="AQ708" s="2">
        <v>37955</v>
      </c>
      <c r="AR708">
        <v>2066.4</v>
      </c>
      <c r="AT708" s="2">
        <v>43069</v>
      </c>
      <c r="AU708">
        <v>22.16</v>
      </c>
      <c r="AW708" s="2">
        <v>42338</v>
      </c>
      <c r="AX708">
        <v>2.8</v>
      </c>
      <c r="AZ708" s="2">
        <v>36464</v>
      </c>
      <c r="BA708">
        <v>0</v>
      </c>
    </row>
    <row r="709" spans="4:53" x14ac:dyDescent="0.25">
      <c r="D709" s="2">
        <v>39082</v>
      </c>
      <c r="E709">
        <v>41.1</v>
      </c>
      <c r="G709" s="2">
        <v>39082</v>
      </c>
      <c r="H709">
        <v>51.4</v>
      </c>
      <c r="J709" s="2">
        <v>43100</v>
      </c>
      <c r="K709">
        <v>854</v>
      </c>
      <c r="P709" s="2"/>
      <c r="S709" s="2">
        <v>43100</v>
      </c>
      <c r="T709">
        <v>13852</v>
      </c>
      <c r="V709" s="2">
        <v>36160</v>
      </c>
      <c r="W709">
        <v>127596</v>
      </c>
      <c r="Y709" s="2">
        <v>43100</v>
      </c>
      <c r="Z709">
        <v>5.7</v>
      </c>
      <c r="AB709" s="2">
        <v>36160</v>
      </c>
      <c r="AC709">
        <v>3.73</v>
      </c>
      <c r="AE709" s="2">
        <v>39813</v>
      </c>
      <c r="AF709">
        <v>-14.3</v>
      </c>
      <c r="AH709" s="2">
        <v>39813</v>
      </c>
      <c r="AI709">
        <v>19.899999999999999</v>
      </c>
      <c r="AK709" s="2">
        <v>43100</v>
      </c>
      <c r="AL709">
        <v>1.415</v>
      </c>
      <c r="AN709" s="2">
        <v>39813</v>
      </c>
      <c r="AO709">
        <v>3.61</v>
      </c>
      <c r="AQ709" s="2">
        <v>37986</v>
      </c>
      <c r="AR709">
        <v>2077.36</v>
      </c>
      <c r="AT709" s="2">
        <v>43100</v>
      </c>
      <c r="AU709">
        <v>22.08</v>
      </c>
      <c r="AW709" s="2">
        <v>42369</v>
      </c>
      <c r="AX709">
        <v>2.6</v>
      </c>
      <c r="AZ709" s="2">
        <v>36494</v>
      </c>
      <c r="BA709">
        <v>0</v>
      </c>
    </row>
    <row r="710" spans="4:53" x14ac:dyDescent="0.25">
      <c r="D710" s="2">
        <v>39113</v>
      </c>
      <c r="E710">
        <v>41</v>
      </c>
      <c r="G710" s="2">
        <v>39113</v>
      </c>
      <c r="H710">
        <v>55.5</v>
      </c>
      <c r="J710" s="2">
        <v>43131</v>
      </c>
      <c r="K710">
        <v>883</v>
      </c>
      <c r="P710" s="2"/>
      <c r="S710" s="2">
        <v>43131</v>
      </c>
      <c r="T710">
        <v>13858.3</v>
      </c>
      <c r="V710" s="2">
        <v>36191</v>
      </c>
      <c r="W710">
        <v>127702</v>
      </c>
      <c r="Y710" s="2">
        <v>43131</v>
      </c>
      <c r="Z710">
        <v>5.7</v>
      </c>
      <c r="AB710" s="2">
        <v>36191</v>
      </c>
      <c r="AC710">
        <v>3.69</v>
      </c>
      <c r="AE710" s="2">
        <v>39844</v>
      </c>
      <c r="AF710">
        <v>-17</v>
      </c>
      <c r="AH710" s="2">
        <v>39844</v>
      </c>
      <c r="AI710">
        <v>19.8</v>
      </c>
      <c r="AK710" s="2">
        <v>43131</v>
      </c>
      <c r="AL710">
        <v>1.4350000000000001</v>
      </c>
      <c r="AN710" s="2">
        <v>39844</v>
      </c>
      <c r="AO710">
        <v>3.25</v>
      </c>
      <c r="AQ710" s="2">
        <v>38017</v>
      </c>
      <c r="AR710">
        <v>2088.2399999999998</v>
      </c>
      <c r="AT710" s="2">
        <v>43131</v>
      </c>
      <c r="AU710">
        <v>21.98</v>
      </c>
      <c r="AW710" s="2">
        <v>42400</v>
      </c>
      <c r="AX710">
        <v>2.6</v>
      </c>
      <c r="AZ710" s="2">
        <v>36525</v>
      </c>
      <c r="BA710">
        <v>0</v>
      </c>
    </row>
    <row r="711" spans="4:53" x14ac:dyDescent="0.25">
      <c r="D711" s="2">
        <v>39141</v>
      </c>
      <c r="E711">
        <v>40.9</v>
      </c>
      <c r="G711" s="2">
        <v>39141</v>
      </c>
      <c r="H711">
        <v>59.1</v>
      </c>
      <c r="J711" s="2">
        <v>43159</v>
      </c>
      <c r="K711">
        <v>906</v>
      </c>
      <c r="P711" s="2"/>
      <c r="S711" s="2">
        <v>43159</v>
      </c>
      <c r="T711">
        <v>13892.8</v>
      </c>
      <c r="V711" s="2">
        <v>36219</v>
      </c>
      <c r="W711">
        <v>128120</v>
      </c>
      <c r="Y711" s="2">
        <v>43159</v>
      </c>
      <c r="Z711">
        <v>5.6</v>
      </c>
      <c r="AB711" s="2">
        <v>36219</v>
      </c>
      <c r="AC711">
        <v>4.1100000000000003</v>
      </c>
      <c r="AE711" s="2">
        <v>39872</v>
      </c>
      <c r="AF711">
        <v>-16.2</v>
      </c>
      <c r="AH711" s="2">
        <v>39872</v>
      </c>
      <c r="AI711">
        <v>20.2</v>
      </c>
      <c r="AK711" s="2">
        <v>43159</v>
      </c>
      <c r="AL711">
        <v>1.4379999999999999</v>
      </c>
      <c r="AN711" s="2">
        <v>39872</v>
      </c>
      <c r="AO711">
        <v>3.25</v>
      </c>
      <c r="AQ711" s="2">
        <v>38046</v>
      </c>
      <c r="AR711">
        <v>2095.34</v>
      </c>
      <c r="AT711" s="2">
        <v>43159</v>
      </c>
      <c r="AU711">
        <v>21.96</v>
      </c>
      <c r="AW711" s="2">
        <v>42429</v>
      </c>
      <c r="AX711">
        <v>2.7</v>
      </c>
      <c r="AZ711" s="2">
        <v>36556</v>
      </c>
      <c r="BA711">
        <v>0</v>
      </c>
    </row>
    <row r="712" spans="4:53" x14ac:dyDescent="0.25">
      <c r="D712" s="2">
        <v>39172</v>
      </c>
      <c r="E712">
        <v>41.3</v>
      </c>
      <c r="G712" s="2">
        <v>39172</v>
      </c>
      <c r="H712">
        <v>56</v>
      </c>
      <c r="J712" s="2">
        <v>43190</v>
      </c>
      <c r="K712">
        <v>889</v>
      </c>
      <c r="P712" s="2"/>
      <c r="S712" s="2">
        <v>43190</v>
      </c>
      <c r="T712">
        <v>13952.6</v>
      </c>
      <c r="V712" s="2">
        <v>36250</v>
      </c>
      <c r="W712">
        <v>128227</v>
      </c>
      <c r="Y712" s="2">
        <v>43190</v>
      </c>
      <c r="Z712">
        <v>5.7</v>
      </c>
      <c r="AB712" s="2">
        <v>36250</v>
      </c>
      <c r="AC712">
        <v>4.21</v>
      </c>
      <c r="AE712" s="2">
        <v>39903</v>
      </c>
      <c r="AF712">
        <v>-18.7</v>
      </c>
      <c r="AH712" s="2">
        <v>39903</v>
      </c>
      <c r="AI712">
        <v>20.9</v>
      </c>
      <c r="AK712" s="2">
        <v>43190</v>
      </c>
      <c r="AL712">
        <v>1.4330000000000001</v>
      </c>
      <c r="AN712" s="2">
        <v>39903</v>
      </c>
      <c r="AO712">
        <v>3.25</v>
      </c>
      <c r="AQ712" s="2">
        <v>38077</v>
      </c>
      <c r="AR712">
        <v>2109.7199999999998</v>
      </c>
      <c r="AT712" s="2">
        <v>43190</v>
      </c>
      <c r="AU712">
        <v>21.93</v>
      </c>
      <c r="AW712" s="2">
        <v>42460</v>
      </c>
      <c r="AX712">
        <v>2.7</v>
      </c>
      <c r="AZ712" s="2">
        <v>36585</v>
      </c>
      <c r="BA712">
        <v>0</v>
      </c>
    </row>
    <row r="713" spans="4:53" x14ac:dyDescent="0.25">
      <c r="D713" s="2">
        <v>39202</v>
      </c>
      <c r="E713">
        <v>41.3</v>
      </c>
      <c r="G713" s="2">
        <v>39202</v>
      </c>
      <c r="H713">
        <v>57.1</v>
      </c>
      <c r="J713" s="2">
        <v>43220</v>
      </c>
      <c r="K713">
        <v>892</v>
      </c>
      <c r="P713" s="2"/>
      <c r="S713" s="2">
        <v>43220</v>
      </c>
      <c r="T713">
        <v>13989.1</v>
      </c>
      <c r="V713" s="2">
        <v>36280</v>
      </c>
      <c r="W713">
        <v>128597</v>
      </c>
      <c r="Y713" s="2">
        <v>43220</v>
      </c>
      <c r="Z713">
        <v>5.7</v>
      </c>
      <c r="AB713" s="2">
        <v>36280</v>
      </c>
      <c r="AC713">
        <v>4.1100000000000003</v>
      </c>
      <c r="AE713" s="2">
        <v>39933</v>
      </c>
      <c r="AF713">
        <v>-20.2</v>
      </c>
      <c r="AH713" s="2">
        <v>39933</v>
      </c>
      <c r="AI713">
        <v>21.7</v>
      </c>
      <c r="AK713" s="2">
        <v>43220</v>
      </c>
      <c r="AL713">
        <v>1.4370000000000001</v>
      </c>
      <c r="AN713" s="2">
        <v>39933</v>
      </c>
      <c r="AO713">
        <v>3.25</v>
      </c>
      <c r="AQ713" s="2">
        <v>38107</v>
      </c>
      <c r="AR713">
        <v>2112.7199999999998</v>
      </c>
      <c r="AT713" s="2">
        <v>43220</v>
      </c>
      <c r="AU713">
        <v>21.89</v>
      </c>
      <c r="AW713" s="2">
        <v>42490</v>
      </c>
      <c r="AX713">
        <v>2.7</v>
      </c>
      <c r="AZ713" s="2">
        <v>36616</v>
      </c>
      <c r="BA713">
        <v>0</v>
      </c>
    </row>
    <row r="714" spans="4:53" x14ac:dyDescent="0.25">
      <c r="D714" s="2">
        <v>39233</v>
      </c>
      <c r="E714">
        <v>41.2</v>
      </c>
      <c r="G714" s="2">
        <v>39233</v>
      </c>
      <c r="H714">
        <v>57</v>
      </c>
      <c r="J714" s="2">
        <v>43251</v>
      </c>
      <c r="K714">
        <v>937</v>
      </c>
      <c r="P714" s="2"/>
      <c r="S714" s="2">
        <v>43251</v>
      </c>
      <c r="T714">
        <v>14054.9</v>
      </c>
      <c r="V714" s="2">
        <v>36311</v>
      </c>
      <c r="W714">
        <v>128808</v>
      </c>
      <c r="Y714" s="2">
        <v>43251</v>
      </c>
      <c r="Z714">
        <v>5.7</v>
      </c>
      <c r="AB714" s="2">
        <v>36311</v>
      </c>
      <c r="AC714">
        <v>4.22</v>
      </c>
      <c r="AE714" s="2">
        <v>39964</v>
      </c>
      <c r="AF714">
        <v>-20.3</v>
      </c>
      <c r="AH714" s="2">
        <v>39964</v>
      </c>
      <c r="AI714">
        <v>22.4</v>
      </c>
      <c r="AK714" s="2">
        <v>43251</v>
      </c>
      <c r="AL714">
        <v>1.431</v>
      </c>
      <c r="AN714" s="2">
        <v>39964</v>
      </c>
      <c r="AO714">
        <v>3.25</v>
      </c>
      <c r="AQ714" s="2">
        <v>38138</v>
      </c>
      <c r="AR714">
        <v>2120.84</v>
      </c>
      <c r="AT714" s="2">
        <v>43251</v>
      </c>
      <c r="AU714">
        <v>21.93</v>
      </c>
      <c r="AW714" s="2">
        <v>42521</v>
      </c>
      <c r="AX714">
        <v>2.9</v>
      </c>
      <c r="AZ714" s="2">
        <v>36646</v>
      </c>
      <c r="BA714">
        <v>0</v>
      </c>
    </row>
    <row r="715" spans="4:53" x14ac:dyDescent="0.25">
      <c r="D715" s="2">
        <v>39263</v>
      </c>
      <c r="E715">
        <v>41.4</v>
      </c>
      <c r="G715" s="2">
        <v>39263</v>
      </c>
      <c r="H715">
        <v>58.4</v>
      </c>
      <c r="J715" s="2">
        <v>43281</v>
      </c>
      <c r="K715">
        <v>854</v>
      </c>
      <c r="P715" s="2"/>
      <c r="S715" s="2">
        <v>43281</v>
      </c>
      <c r="T715">
        <v>14120</v>
      </c>
      <c r="V715" s="2">
        <v>36341</v>
      </c>
      <c r="W715">
        <v>129089</v>
      </c>
      <c r="Y715" s="2">
        <v>43281</v>
      </c>
      <c r="Z715">
        <v>6.1</v>
      </c>
      <c r="AB715" s="2">
        <v>36341</v>
      </c>
      <c r="AC715">
        <v>4.72</v>
      </c>
      <c r="AE715" s="2">
        <v>39994</v>
      </c>
      <c r="AF715">
        <v>-20</v>
      </c>
      <c r="AH715" s="2">
        <v>39994</v>
      </c>
      <c r="AI715">
        <v>23.9</v>
      </c>
      <c r="AK715" s="2">
        <v>43281</v>
      </c>
      <c r="AL715">
        <v>1.43</v>
      </c>
      <c r="AN715" s="2">
        <v>39994</v>
      </c>
      <c r="AO715">
        <v>3.25</v>
      </c>
      <c r="AQ715" s="2">
        <v>38168</v>
      </c>
      <c r="AR715">
        <v>2127.9899999999998</v>
      </c>
      <c r="AT715" s="2">
        <v>43281</v>
      </c>
      <c r="AU715">
        <v>21.89</v>
      </c>
      <c r="AW715" s="2">
        <v>42551</v>
      </c>
      <c r="AX715">
        <v>3.2</v>
      </c>
      <c r="AZ715" s="2">
        <v>36677</v>
      </c>
      <c r="BA715">
        <v>0</v>
      </c>
    </row>
    <row r="716" spans="4:53" x14ac:dyDescent="0.25">
      <c r="D716" s="2">
        <v>39294</v>
      </c>
      <c r="E716">
        <v>41.3</v>
      </c>
      <c r="G716" s="2">
        <v>39294</v>
      </c>
      <c r="H716">
        <v>57.5</v>
      </c>
      <c r="J716" s="2">
        <v>43312</v>
      </c>
      <c r="K716">
        <v>860</v>
      </c>
      <c r="P716" s="2"/>
      <c r="S716" s="2">
        <v>43312</v>
      </c>
      <c r="T716">
        <v>14153</v>
      </c>
      <c r="V716" s="2">
        <v>36372</v>
      </c>
      <c r="W716">
        <v>129414</v>
      </c>
      <c r="Y716" s="2">
        <v>43312</v>
      </c>
      <c r="Z716">
        <v>6.1</v>
      </c>
      <c r="AB716" s="2">
        <v>36372</v>
      </c>
      <c r="AC716">
        <v>5.75</v>
      </c>
      <c r="AE716" s="2">
        <v>40025</v>
      </c>
      <c r="AF716">
        <v>-19.3</v>
      </c>
      <c r="AH716" s="2">
        <v>40025</v>
      </c>
      <c r="AI716">
        <v>25.1</v>
      </c>
      <c r="AK716" s="2">
        <v>43312</v>
      </c>
      <c r="AL716">
        <v>1.4350000000000001</v>
      </c>
      <c r="AN716" s="2">
        <v>40025</v>
      </c>
      <c r="AO716">
        <v>3.25</v>
      </c>
      <c r="AQ716" s="2">
        <v>38199</v>
      </c>
      <c r="AR716">
        <v>2137.09</v>
      </c>
      <c r="AT716" s="2">
        <v>43312</v>
      </c>
      <c r="AU716">
        <v>21.93</v>
      </c>
      <c r="AW716" s="2">
        <v>42582</v>
      </c>
      <c r="AX716">
        <v>3.2</v>
      </c>
      <c r="AZ716" s="2">
        <v>36707</v>
      </c>
      <c r="BA716">
        <v>0</v>
      </c>
    </row>
    <row r="717" spans="4:53" x14ac:dyDescent="0.25">
      <c r="D717" s="2">
        <v>39325</v>
      </c>
      <c r="E717">
        <v>41.3</v>
      </c>
      <c r="G717" s="2">
        <v>39325</v>
      </c>
      <c r="H717">
        <v>56.1</v>
      </c>
      <c r="J717" s="2">
        <v>43343</v>
      </c>
      <c r="K717">
        <v>889</v>
      </c>
      <c r="P717" s="2"/>
      <c r="S717" s="2">
        <v>43343</v>
      </c>
      <c r="T717">
        <v>14197</v>
      </c>
      <c r="V717" s="2">
        <v>36403</v>
      </c>
      <c r="W717">
        <v>129569</v>
      </c>
      <c r="Y717" s="2">
        <v>43343</v>
      </c>
      <c r="Z717">
        <v>6.1</v>
      </c>
      <c r="AB717" s="2">
        <v>36403</v>
      </c>
      <c r="AC717">
        <v>4.05</v>
      </c>
      <c r="AE717" s="2">
        <v>40056</v>
      </c>
      <c r="AF717">
        <v>-16.5</v>
      </c>
      <c r="AH717" s="2">
        <v>40056</v>
      </c>
      <c r="AI717">
        <v>25.3</v>
      </c>
      <c r="AK717" s="2">
        <v>43343</v>
      </c>
      <c r="AL717">
        <v>1.4330000000000001</v>
      </c>
      <c r="AN717" s="2">
        <v>40056</v>
      </c>
      <c r="AO717">
        <v>3.25</v>
      </c>
      <c r="AQ717" s="2">
        <v>38230</v>
      </c>
      <c r="AR717">
        <v>2143.44</v>
      </c>
      <c r="AT717" s="2">
        <v>43343</v>
      </c>
      <c r="AU717">
        <v>21.96</v>
      </c>
      <c r="AW717" s="2">
        <v>42613</v>
      </c>
      <c r="AX717">
        <v>3.3</v>
      </c>
      <c r="AZ717" s="2">
        <v>36738</v>
      </c>
      <c r="BA717">
        <v>0</v>
      </c>
    </row>
    <row r="718" spans="4:53" x14ac:dyDescent="0.25">
      <c r="D718" s="2">
        <v>39355</v>
      </c>
      <c r="E718">
        <v>41.3</v>
      </c>
      <c r="G718" s="2">
        <v>39355</v>
      </c>
      <c r="H718">
        <v>59.4</v>
      </c>
      <c r="J718" s="2">
        <v>43373</v>
      </c>
      <c r="K718">
        <v>880</v>
      </c>
      <c r="P718" s="2"/>
      <c r="S718" s="2">
        <v>43373</v>
      </c>
      <c r="T718">
        <v>14228.5</v>
      </c>
      <c r="V718" s="2">
        <v>36433</v>
      </c>
      <c r="W718">
        <v>129772</v>
      </c>
      <c r="Y718" s="2">
        <v>43373</v>
      </c>
      <c r="Z718">
        <v>5.4</v>
      </c>
      <c r="AB718" s="2">
        <v>36433</v>
      </c>
      <c r="AC718">
        <v>3.83</v>
      </c>
      <c r="AE718" s="2">
        <v>40086</v>
      </c>
      <c r="AF718">
        <v>-14.3</v>
      </c>
      <c r="AH718" s="2">
        <v>40086</v>
      </c>
      <c r="AI718">
        <v>26.6</v>
      </c>
      <c r="AK718" s="2">
        <v>43373</v>
      </c>
      <c r="AL718">
        <v>1.4339999999999999</v>
      </c>
      <c r="AN718" s="2">
        <v>40086</v>
      </c>
      <c r="AO718">
        <v>3.25</v>
      </c>
      <c r="AQ718" s="2">
        <v>38260</v>
      </c>
      <c r="AR718">
        <v>2160.15</v>
      </c>
      <c r="AT718" s="2">
        <v>43373</v>
      </c>
      <c r="AU718">
        <v>22.03</v>
      </c>
      <c r="AW718" s="2">
        <v>42643</v>
      </c>
      <c r="AX718">
        <v>3.3</v>
      </c>
      <c r="AZ718" s="2">
        <v>36769</v>
      </c>
      <c r="BA718">
        <v>0</v>
      </c>
    </row>
    <row r="719" spans="4:53" x14ac:dyDescent="0.25">
      <c r="D719" s="2">
        <v>39386</v>
      </c>
      <c r="E719">
        <v>41.2</v>
      </c>
      <c r="G719" s="2">
        <v>39386</v>
      </c>
      <c r="H719">
        <v>55.8</v>
      </c>
      <c r="J719" s="2">
        <v>43404</v>
      </c>
      <c r="K719">
        <v>865</v>
      </c>
      <c r="P719" s="2"/>
      <c r="S719" s="2">
        <v>43404</v>
      </c>
      <c r="T719">
        <v>14235.4</v>
      </c>
      <c r="V719" s="2">
        <v>36464</v>
      </c>
      <c r="W719">
        <v>130177</v>
      </c>
      <c r="Y719" s="2">
        <v>43404</v>
      </c>
      <c r="Z719">
        <v>5.0999999999999996</v>
      </c>
      <c r="AB719" s="2">
        <v>36464</v>
      </c>
      <c r="AC719">
        <v>4.3600000000000003</v>
      </c>
      <c r="AE719" s="2">
        <v>40117</v>
      </c>
      <c r="AF719">
        <v>-9.3000000000000007</v>
      </c>
      <c r="AH719" s="2">
        <v>40117</v>
      </c>
      <c r="AI719">
        <v>27.5</v>
      </c>
      <c r="AK719" s="2">
        <v>43404</v>
      </c>
      <c r="AL719">
        <v>1.444</v>
      </c>
      <c r="AN719" s="2">
        <v>40117</v>
      </c>
      <c r="AO719">
        <v>3.25</v>
      </c>
      <c r="AQ719" s="2">
        <v>38291</v>
      </c>
      <c r="AR719">
        <v>2176.7199999999998</v>
      </c>
      <c r="AT719" s="2">
        <v>43404</v>
      </c>
      <c r="AU719">
        <v>22.08</v>
      </c>
      <c r="AW719" s="2">
        <v>42674</v>
      </c>
      <c r="AX719">
        <v>3.1</v>
      </c>
      <c r="AZ719" s="2">
        <v>36799</v>
      </c>
      <c r="BA719">
        <v>0</v>
      </c>
    </row>
    <row r="720" spans="4:53" x14ac:dyDescent="0.25">
      <c r="D720" s="2">
        <v>39416</v>
      </c>
      <c r="E720">
        <v>41.3</v>
      </c>
      <c r="G720" s="2">
        <v>39416</v>
      </c>
      <c r="H720">
        <v>53.1</v>
      </c>
      <c r="J720" s="2">
        <v>43434</v>
      </c>
      <c r="K720">
        <v>804</v>
      </c>
      <c r="P720" s="2"/>
      <c r="S720" s="2">
        <v>43434</v>
      </c>
      <c r="T720">
        <v>14245.4</v>
      </c>
      <c r="V720" s="2">
        <v>36494</v>
      </c>
      <c r="W720">
        <v>130466</v>
      </c>
      <c r="Y720" s="2">
        <v>43434</v>
      </c>
      <c r="Z720">
        <v>4.7</v>
      </c>
      <c r="AB720" s="2">
        <v>36494</v>
      </c>
      <c r="AC720">
        <v>4.91</v>
      </c>
      <c r="AE720" s="2">
        <v>40147</v>
      </c>
      <c r="AF720">
        <v>-0.8</v>
      </c>
      <c r="AH720" s="2">
        <v>40147</v>
      </c>
      <c r="AI720">
        <v>28.9</v>
      </c>
      <c r="AK720" s="2">
        <v>43434</v>
      </c>
      <c r="AL720">
        <v>1.4370000000000001</v>
      </c>
      <c r="AN720" s="2">
        <v>40147</v>
      </c>
      <c r="AO720">
        <v>3.25</v>
      </c>
      <c r="AQ720" s="2">
        <v>38321</v>
      </c>
      <c r="AR720">
        <v>2183.75</v>
      </c>
      <c r="AT720" s="2">
        <v>43434</v>
      </c>
      <c r="AU720">
        <v>22.17</v>
      </c>
      <c r="AW720" s="2">
        <v>42704</v>
      </c>
      <c r="AX720">
        <v>3</v>
      </c>
      <c r="AZ720" s="2">
        <v>36830</v>
      </c>
      <c r="BA720">
        <v>0</v>
      </c>
    </row>
    <row r="721" spans="4:53" x14ac:dyDescent="0.25">
      <c r="D721" s="2">
        <v>39447</v>
      </c>
      <c r="E721">
        <v>41.1</v>
      </c>
      <c r="G721" s="2">
        <v>39447</v>
      </c>
      <c r="H721">
        <v>49.9</v>
      </c>
      <c r="J721" s="2">
        <v>43465</v>
      </c>
      <c r="K721">
        <v>814</v>
      </c>
      <c r="P721" s="2"/>
      <c r="S721" s="2">
        <v>43465</v>
      </c>
      <c r="T721">
        <v>14351.7</v>
      </c>
      <c r="V721" s="2">
        <v>36525</v>
      </c>
      <c r="W721">
        <v>130772</v>
      </c>
      <c r="Y721" s="2">
        <v>43465</v>
      </c>
      <c r="Z721">
        <v>5</v>
      </c>
      <c r="AB721" s="2">
        <v>36525</v>
      </c>
      <c r="AC721">
        <v>5.31</v>
      </c>
      <c r="AE721" s="2">
        <v>40178</v>
      </c>
      <c r="AF721">
        <v>4.0999999999999996</v>
      </c>
      <c r="AH721" s="1">
        <v>40178</v>
      </c>
      <c r="AI721">
        <v>29.7</v>
      </c>
      <c r="AK721" s="1">
        <v>43465</v>
      </c>
      <c r="AL721">
        <v>1.4450000000000001</v>
      </c>
      <c r="AN721" s="1">
        <v>40178</v>
      </c>
      <c r="AO721">
        <v>3.25</v>
      </c>
      <c r="AQ721" s="1">
        <v>38352</v>
      </c>
      <c r="AR721">
        <v>2192.25</v>
      </c>
      <c r="AT721" s="1">
        <v>43465</v>
      </c>
      <c r="AU721">
        <v>22.02</v>
      </c>
      <c r="AW721" s="1">
        <v>42735</v>
      </c>
      <c r="AX721">
        <v>2.9</v>
      </c>
      <c r="AZ721" s="2">
        <v>36860</v>
      </c>
      <c r="BA721">
        <v>0</v>
      </c>
    </row>
    <row r="722" spans="4:53" x14ac:dyDescent="0.25">
      <c r="D722" s="2">
        <v>39478</v>
      </c>
      <c r="E722">
        <v>41.1</v>
      </c>
      <c r="G722" s="2">
        <v>39478</v>
      </c>
      <c r="H722">
        <v>49.5</v>
      </c>
      <c r="J722" s="2">
        <v>43496</v>
      </c>
      <c r="K722">
        <v>966</v>
      </c>
      <c r="P722" s="2"/>
      <c r="S722" s="2">
        <v>43496</v>
      </c>
      <c r="T722">
        <v>14434.6</v>
      </c>
      <c r="V722" s="2">
        <v>36556</v>
      </c>
      <c r="W722">
        <v>131005</v>
      </c>
      <c r="Y722" s="2">
        <v>43496</v>
      </c>
      <c r="Z722">
        <v>4.5</v>
      </c>
      <c r="AB722" s="2">
        <v>36556</v>
      </c>
      <c r="AC722">
        <v>4.8</v>
      </c>
      <c r="AE722" s="2">
        <v>40209</v>
      </c>
      <c r="AF722">
        <v>7</v>
      </c>
      <c r="AH722" s="2">
        <v>40209</v>
      </c>
      <c r="AI722">
        <v>30.3</v>
      </c>
      <c r="AK722" s="2">
        <v>43496</v>
      </c>
      <c r="AL722">
        <v>1.4370000000000001</v>
      </c>
      <c r="AN722" s="2">
        <v>40209</v>
      </c>
      <c r="AO722">
        <v>3.25</v>
      </c>
      <c r="AQ722" s="2">
        <v>38383</v>
      </c>
      <c r="AR722">
        <v>2196.7800000000002</v>
      </c>
      <c r="AT722" s="2">
        <v>43496</v>
      </c>
      <c r="AU722">
        <v>22.06</v>
      </c>
      <c r="AW722" s="2">
        <v>42766</v>
      </c>
      <c r="AX722">
        <v>3</v>
      </c>
      <c r="AZ722" s="2">
        <v>36891</v>
      </c>
      <c r="BA722">
        <v>0</v>
      </c>
    </row>
    <row r="723" spans="4:53" x14ac:dyDescent="0.25">
      <c r="D723" s="2">
        <v>39507</v>
      </c>
      <c r="E723">
        <v>41.2</v>
      </c>
      <c r="G723" s="2">
        <v>39507</v>
      </c>
      <c r="H723">
        <v>50.5</v>
      </c>
      <c r="J723" s="2">
        <v>43524</v>
      </c>
      <c r="K723">
        <v>792</v>
      </c>
      <c r="P723" s="2"/>
      <c r="S723" s="2">
        <v>43524</v>
      </c>
      <c r="T723">
        <v>14464.4</v>
      </c>
      <c r="V723" s="2">
        <v>36585</v>
      </c>
      <c r="W723">
        <v>131124</v>
      </c>
      <c r="Y723" s="2">
        <v>43524</v>
      </c>
      <c r="Z723">
        <v>4.7</v>
      </c>
      <c r="AB723" s="2">
        <v>36585</v>
      </c>
      <c r="AC723">
        <v>4.5600000000000005</v>
      </c>
      <c r="AE723" s="2">
        <v>40237</v>
      </c>
      <c r="AF723">
        <v>6.7</v>
      </c>
      <c r="AH723" s="2">
        <v>40237</v>
      </c>
      <c r="AI723">
        <v>29.8</v>
      </c>
      <c r="AK723" s="2">
        <v>43524</v>
      </c>
      <c r="AL723">
        <v>1.4490000000000001</v>
      </c>
      <c r="AN723" s="2">
        <v>40237</v>
      </c>
      <c r="AO723">
        <v>3.25</v>
      </c>
      <c r="AQ723" s="2">
        <v>38411</v>
      </c>
      <c r="AR723">
        <v>2211.56</v>
      </c>
      <c r="AT723" s="2">
        <v>43524</v>
      </c>
      <c r="AU723">
        <v>22.01</v>
      </c>
      <c r="AW723" s="2">
        <v>42794</v>
      </c>
      <c r="AX723">
        <v>3</v>
      </c>
      <c r="AZ723" s="2">
        <v>36922</v>
      </c>
      <c r="BA723">
        <v>0</v>
      </c>
    </row>
    <row r="724" spans="4:53" x14ac:dyDescent="0.25">
      <c r="D724" s="2">
        <v>39538</v>
      </c>
      <c r="E724">
        <v>41.3</v>
      </c>
      <c r="G724" s="2">
        <v>39538</v>
      </c>
      <c r="H724">
        <v>49.2</v>
      </c>
      <c r="J724" s="2">
        <v>43555</v>
      </c>
      <c r="K724">
        <v>833</v>
      </c>
      <c r="P724" s="2"/>
      <c r="S724" s="2">
        <v>43555</v>
      </c>
      <c r="T724">
        <v>14511.8</v>
      </c>
      <c r="V724" s="2">
        <v>36616</v>
      </c>
      <c r="W724">
        <v>131596</v>
      </c>
      <c r="Y724" s="2">
        <v>43555</v>
      </c>
      <c r="Z724">
        <v>4.7</v>
      </c>
      <c r="AB724" s="2">
        <v>36616</v>
      </c>
      <c r="AC724">
        <v>4.7699999999999996</v>
      </c>
      <c r="AE724" s="2">
        <v>40268</v>
      </c>
      <c r="AF724">
        <v>12</v>
      </c>
      <c r="AH724" s="2">
        <v>40268</v>
      </c>
      <c r="AI724">
        <v>31.6</v>
      </c>
      <c r="AK724" s="2">
        <v>43555</v>
      </c>
      <c r="AL724">
        <v>1.4430000000000001</v>
      </c>
      <c r="AN724" s="2">
        <v>40268</v>
      </c>
      <c r="AO724">
        <v>3.25</v>
      </c>
      <c r="AQ724" s="2">
        <v>38442</v>
      </c>
      <c r="AR724">
        <v>2220.1999999999998</v>
      </c>
      <c r="AT724" s="2">
        <v>43555</v>
      </c>
      <c r="AU724">
        <v>21.97</v>
      </c>
      <c r="AW724" s="2">
        <v>42825</v>
      </c>
      <c r="AX724">
        <v>2.5</v>
      </c>
      <c r="AZ724" s="2">
        <v>36950</v>
      </c>
      <c r="BA724">
        <v>0</v>
      </c>
    </row>
    <row r="725" spans="4:53" x14ac:dyDescent="0.25">
      <c r="D725" s="2">
        <v>39568</v>
      </c>
      <c r="E725">
        <v>41.1</v>
      </c>
      <c r="G725" s="2">
        <v>39568</v>
      </c>
      <c r="H725">
        <v>46.2</v>
      </c>
      <c r="J725" s="2">
        <v>43585</v>
      </c>
      <c r="K725">
        <v>862</v>
      </c>
      <c r="P725" s="2"/>
      <c r="S725" s="2">
        <v>43585</v>
      </c>
      <c r="T725">
        <v>14558.3</v>
      </c>
      <c r="V725" s="2">
        <v>36646</v>
      </c>
      <c r="W725">
        <v>131888</v>
      </c>
      <c r="Y725" s="2">
        <v>43585</v>
      </c>
      <c r="Z725">
        <v>4.8</v>
      </c>
      <c r="AB725" s="2">
        <v>36646</v>
      </c>
      <c r="AC725">
        <v>5.24</v>
      </c>
      <c r="AE725" s="2">
        <v>40298</v>
      </c>
      <c r="AF725">
        <v>13.6</v>
      </c>
      <c r="AH725" s="2">
        <v>40298</v>
      </c>
      <c r="AI725">
        <v>33.299999999999997</v>
      </c>
      <c r="AK725" s="2">
        <v>43585</v>
      </c>
      <c r="AL725">
        <v>1.4590000000000001</v>
      </c>
      <c r="AN725" s="2">
        <v>40298</v>
      </c>
      <c r="AO725">
        <v>3.25</v>
      </c>
      <c r="AQ725" s="2">
        <v>38472</v>
      </c>
      <c r="AR725">
        <v>2232.54</v>
      </c>
      <c r="AT725" s="2">
        <v>43585</v>
      </c>
      <c r="AU725">
        <v>21.99</v>
      </c>
      <c r="AW725" s="2">
        <v>42855</v>
      </c>
      <c r="AX725">
        <v>2.5</v>
      </c>
      <c r="AZ725" s="2">
        <v>36981</v>
      </c>
      <c r="BA725">
        <v>1</v>
      </c>
    </row>
    <row r="726" spans="4:53" x14ac:dyDescent="0.25">
      <c r="D726" s="2">
        <v>39599</v>
      </c>
      <c r="E726">
        <v>41</v>
      </c>
      <c r="G726" s="2">
        <v>39599</v>
      </c>
      <c r="H726">
        <v>47.9</v>
      </c>
      <c r="J726" s="2">
        <v>43616</v>
      </c>
      <c r="K726">
        <v>814</v>
      </c>
      <c r="P726" s="2"/>
      <c r="S726" s="2">
        <v>43616</v>
      </c>
      <c r="T726">
        <v>14653.2</v>
      </c>
      <c r="V726" s="2">
        <v>36677</v>
      </c>
      <c r="W726">
        <v>132105</v>
      </c>
      <c r="Y726" s="2">
        <v>43616</v>
      </c>
      <c r="Z726">
        <v>4.7</v>
      </c>
      <c r="AB726" s="2">
        <v>36677</v>
      </c>
      <c r="AC726">
        <v>4.7</v>
      </c>
      <c r="AE726" s="2">
        <v>40329</v>
      </c>
      <c r="AF726">
        <v>11.9</v>
      </c>
      <c r="AH726" s="2">
        <v>40329</v>
      </c>
      <c r="AI726">
        <v>34</v>
      </c>
      <c r="AK726" s="2">
        <v>43616</v>
      </c>
      <c r="AL726">
        <v>1.4630000000000001</v>
      </c>
      <c r="AN726" s="2">
        <v>40329</v>
      </c>
      <c r="AO726">
        <v>3.25</v>
      </c>
      <c r="AQ726" s="2">
        <v>38503</v>
      </c>
      <c r="AR726">
        <v>2232.67</v>
      </c>
      <c r="AT726" s="2">
        <v>43616</v>
      </c>
      <c r="AU726">
        <v>22.03</v>
      </c>
      <c r="AW726" s="2">
        <v>42886</v>
      </c>
      <c r="AX726">
        <v>2.4</v>
      </c>
      <c r="AZ726" s="2">
        <v>37011</v>
      </c>
      <c r="BA726">
        <v>1</v>
      </c>
    </row>
    <row r="727" spans="4:53" x14ac:dyDescent="0.25">
      <c r="D727" s="2">
        <v>39629</v>
      </c>
      <c r="E727">
        <v>41</v>
      </c>
      <c r="G727" s="2">
        <v>39629</v>
      </c>
      <c r="H727">
        <v>49.5</v>
      </c>
      <c r="J727" s="2">
        <v>43646</v>
      </c>
      <c r="K727">
        <v>864</v>
      </c>
      <c r="P727" s="2"/>
      <c r="S727" s="2">
        <v>43646</v>
      </c>
      <c r="T727">
        <v>14780.7</v>
      </c>
      <c r="V727" s="2">
        <v>36707</v>
      </c>
      <c r="W727">
        <v>132061</v>
      </c>
      <c r="Y727" s="2">
        <v>43646</v>
      </c>
      <c r="Z727">
        <v>4.5999999999999996</v>
      </c>
      <c r="AB727" s="2">
        <v>36707</v>
      </c>
      <c r="AC727">
        <v>4.97</v>
      </c>
      <c r="AE727" s="2">
        <v>40359</v>
      </c>
      <c r="AF727">
        <v>10</v>
      </c>
      <c r="AH727" s="2">
        <v>40359</v>
      </c>
      <c r="AI727">
        <v>34.5</v>
      </c>
      <c r="AK727" s="2">
        <v>43646</v>
      </c>
      <c r="AL727">
        <v>1.454</v>
      </c>
      <c r="AN727" s="2">
        <v>40359</v>
      </c>
      <c r="AO727">
        <v>3.25</v>
      </c>
      <c r="AQ727" s="2">
        <v>38533</v>
      </c>
      <c r="AR727">
        <v>2247.83</v>
      </c>
      <c r="AT727" s="2">
        <v>43646</v>
      </c>
      <c r="AU727">
        <v>22</v>
      </c>
      <c r="AW727" s="2">
        <v>42916</v>
      </c>
      <c r="AX727">
        <v>2.2999999999999998</v>
      </c>
      <c r="AZ727" s="2">
        <v>37042</v>
      </c>
      <c r="BA727">
        <v>1</v>
      </c>
    </row>
    <row r="728" spans="4:53" x14ac:dyDescent="0.25">
      <c r="D728" s="2">
        <v>39660</v>
      </c>
      <c r="E728">
        <v>40.9</v>
      </c>
      <c r="G728" s="2">
        <v>39660</v>
      </c>
      <c r="H728">
        <v>48.4</v>
      </c>
      <c r="J728" s="2">
        <v>43677</v>
      </c>
      <c r="K728">
        <v>871</v>
      </c>
      <c r="S728" s="2">
        <v>43677</v>
      </c>
      <c r="T728">
        <v>14860.9</v>
      </c>
      <c r="V728" s="2">
        <v>36738</v>
      </c>
      <c r="W728">
        <v>132236</v>
      </c>
      <c r="Y728" s="2">
        <v>43677</v>
      </c>
      <c r="Z728">
        <v>4.0999999999999996</v>
      </c>
      <c r="AB728" s="2">
        <v>36738</v>
      </c>
      <c r="AC728">
        <v>4.16</v>
      </c>
      <c r="AE728" s="2">
        <v>40390</v>
      </c>
      <c r="AF728">
        <v>10.3</v>
      </c>
      <c r="AH728" s="2">
        <v>40390</v>
      </c>
      <c r="AI728">
        <v>33.9</v>
      </c>
      <c r="AK728" s="2">
        <v>43677</v>
      </c>
      <c r="AL728">
        <v>1.46</v>
      </c>
      <c r="AN728" s="2">
        <v>40390</v>
      </c>
      <c r="AO728">
        <v>3.25</v>
      </c>
      <c r="AQ728" s="2">
        <v>38564</v>
      </c>
      <c r="AR728">
        <v>2257.23</v>
      </c>
      <c r="AT728" s="2">
        <v>43677</v>
      </c>
      <c r="AU728">
        <v>22.12</v>
      </c>
      <c r="AW728" s="2">
        <v>42947</v>
      </c>
      <c r="AX728">
        <v>2.1</v>
      </c>
      <c r="AZ728" s="2">
        <v>37072</v>
      </c>
      <c r="BA728">
        <v>1</v>
      </c>
    </row>
    <row r="729" spans="4:53" x14ac:dyDescent="0.25">
      <c r="D729" s="2">
        <v>39691</v>
      </c>
      <c r="E729">
        <v>40.9</v>
      </c>
      <c r="G729" s="2">
        <v>39691</v>
      </c>
      <c r="H729">
        <v>48.6</v>
      </c>
      <c r="J729" s="2">
        <v>43708</v>
      </c>
      <c r="K729">
        <v>909</v>
      </c>
      <c r="S729" s="2">
        <v>43708</v>
      </c>
      <c r="T729">
        <v>14933.9</v>
      </c>
      <c r="V729" s="2">
        <v>36769</v>
      </c>
      <c r="W729">
        <v>132230</v>
      </c>
      <c r="Y729" s="2">
        <v>43708</v>
      </c>
      <c r="Z729">
        <v>4.0999999999999996</v>
      </c>
      <c r="AB729" s="2">
        <v>36769</v>
      </c>
      <c r="AC729">
        <v>3.42</v>
      </c>
      <c r="AE729" s="2">
        <v>40421</v>
      </c>
      <c r="AF729">
        <v>9.3000000000000007</v>
      </c>
      <c r="AH729" s="2">
        <v>40421</v>
      </c>
      <c r="AI729">
        <v>33.700000000000003</v>
      </c>
      <c r="AK729" s="2">
        <v>43708</v>
      </c>
      <c r="AL729">
        <v>1.452</v>
      </c>
      <c r="AN729" s="2">
        <v>40421</v>
      </c>
      <c r="AO729">
        <v>3.25</v>
      </c>
      <c r="AQ729" s="2">
        <v>38595</v>
      </c>
      <c r="AR729">
        <v>2267.04</v>
      </c>
      <c r="AT729" s="2">
        <v>43708</v>
      </c>
      <c r="AU729">
        <v>22.13</v>
      </c>
      <c r="AW729" s="2">
        <v>42978</v>
      </c>
      <c r="AX729">
        <v>2.1</v>
      </c>
      <c r="AZ729" s="2">
        <v>37103</v>
      </c>
      <c r="BA729">
        <v>1</v>
      </c>
    </row>
    <row r="730" spans="4:53" x14ac:dyDescent="0.25">
      <c r="D730" s="2">
        <v>39721</v>
      </c>
      <c r="E730">
        <v>40.5</v>
      </c>
      <c r="G730" s="2">
        <v>39721</v>
      </c>
      <c r="H730">
        <v>45.1</v>
      </c>
      <c r="J730" s="2">
        <v>43738</v>
      </c>
      <c r="K730">
        <v>902</v>
      </c>
      <c r="S730" s="2">
        <v>43738</v>
      </c>
      <c r="T730">
        <v>15025.1</v>
      </c>
      <c r="V730" s="2">
        <v>36799</v>
      </c>
      <c r="W730">
        <v>132353</v>
      </c>
      <c r="Y730" s="2">
        <v>43738</v>
      </c>
      <c r="Z730">
        <v>4.3</v>
      </c>
      <c r="AB730" s="2">
        <v>36799</v>
      </c>
      <c r="AC730">
        <v>4.26</v>
      </c>
      <c r="AE730" s="2">
        <v>40451</v>
      </c>
      <c r="AF730">
        <v>9.8000000000000007</v>
      </c>
      <c r="AH730" s="2">
        <v>40451</v>
      </c>
      <c r="AI730">
        <v>33.4</v>
      </c>
      <c r="AK730" s="2">
        <v>43738</v>
      </c>
      <c r="AL730">
        <v>1.454</v>
      </c>
      <c r="AN730" s="2">
        <v>40451</v>
      </c>
      <c r="AO730">
        <v>3.25</v>
      </c>
      <c r="AQ730" s="2">
        <v>38625</v>
      </c>
      <c r="AR730">
        <v>2271.63</v>
      </c>
      <c r="AT730" s="2">
        <v>43738</v>
      </c>
      <c r="AU730">
        <v>22.13</v>
      </c>
      <c r="AW730" s="2">
        <v>43008</v>
      </c>
      <c r="AX730">
        <v>2.6</v>
      </c>
      <c r="AZ730" s="2">
        <v>37134</v>
      </c>
      <c r="BA730">
        <v>1</v>
      </c>
    </row>
    <row r="731" spans="4:53" x14ac:dyDescent="0.25">
      <c r="D731" s="2">
        <v>39752</v>
      </c>
      <c r="E731">
        <v>40.5</v>
      </c>
      <c r="G731" s="2">
        <v>39752</v>
      </c>
      <c r="H731">
        <v>32</v>
      </c>
      <c r="J731" s="2">
        <v>43769</v>
      </c>
      <c r="K731">
        <v>914</v>
      </c>
      <c r="S731" s="2">
        <v>43769</v>
      </c>
      <c r="T731">
        <v>15154.8</v>
      </c>
      <c r="V731" s="2">
        <v>36830</v>
      </c>
      <c r="W731">
        <v>132351</v>
      </c>
      <c r="Y731" s="2">
        <v>43769</v>
      </c>
      <c r="Z731">
        <v>4.0999999999999996</v>
      </c>
      <c r="AB731" s="2">
        <v>36830</v>
      </c>
      <c r="AC731">
        <v>2.58</v>
      </c>
      <c r="AE731" s="2">
        <v>40482</v>
      </c>
      <c r="AF731">
        <v>10.6</v>
      </c>
      <c r="AH731" s="2">
        <v>40482</v>
      </c>
      <c r="AI731">
        <v>34</v>
      </c>
      <c r="AK731" s="2">
        <v>43769</v>
      </c>
      <c r="AL731">
        <v>1.464</v>
      </c>
      <c r="AN731" s="2">
        <v>40482</v>
      </c>
      <c r="AO731">
        <v>3.25</v>
      </c>
      <c r="AQ731" s="2">
        <v>38656</v>
      </c>
      <c r="AR731">
        <v>2276.84</v>
      </c>
      <c r="AT731" s="2">
        <v>43769</v>
      </c>
      <c r="AU731">
        <v>22.2</v>
      </c>
      <c r="AW731" s="2">
        <v>43039</v>
      </c>
      <c r="AX731">
        <v>2.8</v>
      </c>
      <c r="AZ731" s="2">
        <v>37164</v>
      </c>
      <c r="BA731">
        <v>1</v>
      </c>
    </row>
    <row r="732" spans="4:53" x14ac:dyDescent="0.25">
      <c r="D732" s="2">
        <v>39782</v>
      </c>
      <c r="E732">
        <v>40.1</v>
      </c>
      <c r="G732" s="2">
        <v>39782</v>
      </c>
      <c r="H732">
        <v>34.5</v>
      </c>
      <c r="J732" s="2">
        <v>43799</v>
      </c>
      <c r="K732">
        <v>940</v>
      </c>
      <c r="S732" s="2">
        <v>43799</v>
      </c>
      <c r="T732">
        <v>15259.3</v>
      </c>
      <c r="V732" s="2">
        <v>36860</v>
      </c>
      <c r="W732">
        <v>132556</v>
      </c>
      <c r="Y732" s="2">
        <v>43799</v>
      </c>
      <c r="Z732">
        <v>4.4000000000000004</v>
      </c>
      <c r="AB732" s="2">
        <v>36860</v>
      </c>
      <c r="AC732">
        <v>2.13</v>
      </c>
      <c r="AE732" s="2">
        <v>40512</v>
      </c>
      <c r="AF732">
        <v>9.6999999999999993</v>
      </c>
      <c r="AH732" s="2">
        <v>40512</v>
      </c>
      <c r="AI732">
        <v>33.9</v>
      </c>
      <c r="AK732" s="2">
        <v>43799</v>
      </c>
      <c r="AL732">
        <v>1.4510000000000001</v>
      </c>
      <c r="AN732" s="2">
        <v>40512</v>
      </c>
      <c r="AO732">
        <v>3.25</v>
      </c>
      <c r="AQ732" s="2">
        <v>38686</v>
      </c>
      <c r="AR732">
        <v>2283.66</v>
      </c>
      <c r="AT732" s="2">
        <v>43799</v>
      </c>
      <c r="AU732">
        <v>22.16</v>
      </c>
      <c r="AW732" s="2">
        <v>43069</v>
      </c>
      <c r="AX732">
        <v>2.7</v>
      </c>
      <c r="AZ732" s="2">
        <v>37195</v>
      </c>
      <c r="BA732">
        <v>1</v>
      </c>
    </row>
    <row r="733" spans="4:53" x14ac:dyDescent="0.25">
      <c r="D733" s="2">
        <v>39813</v>
      </c>
      <c r="E733">
        <v>39.799999999999997</v>
      </c>
      <c r="G733" s="2">
        <v>39813</v>
      </c>
      <c r="H733">
        <v>25.9</v>
      </c>
      <c r="J733" s="2">
        <v>43830</v>
      </c>
      <c r="K733">
        <v>1073</v>
      </c>
      <c r="S733" s="2">
        <v>43830</v>
      </c>
      <c r="T733">
        <v>15318.4</v>
      </c>
      <c r="V733" s="2">
        <v>36891</v>
      </c>
      <c r="W733">
        <v>132709</v>
      </c>
      <c r="Y733" s="2">
        <v>43830</v>
      </c>
      <c r="Z733">
        <v>3.6</v>
      </c>
      <c r="AB733" s="2">
        <v>36891</v>
      </c>
      <c r="AC733">
        <v>1.06</v>
      </c>
      <c r="AE733" s="2">
        <v>40543</v>
      </c>
      <c r="AF733">
        <v>10.199999999999999</v>
      </c>
      <c r="AH733" s="2">
        <v>40543</v>
      </c>
      <c r="AI733">
        <v>34.700000000000003</v>
      </c>
      <c r="AK733" s="2">
        <v>43830</v>
      </c>
      <c r="AL733">
        <v>1.4530000000000001</v>
      </c>
      <c r="AN733" s="2">
        <v>40543</v>
      </c>
      <c r="AO733">
        <v>3.25</v>
      </c>
      <c r="AQ733" s="2">
        <v>38717</v>
      </c>
      <c r="AR733">
        <v>2290.9299999999998</v>
      </c>
      <c r="AT733" s="2">
        <v>43830</v>
      </c>
      <c r="AU733">
        <v>22.25</v>
      </c>
      <c r="AW733" s="2">
        <v>43100</v>
      </c>
      <c r="AX733">
        <v>2.8</v>
      </c>
      <c r="AZ733" s="2">
        <v>37225</v>
      </c>
      <c r="BA733">
        <v>1</v>
      </c>
    </row>
    <row r="734" spans="4:53" x14ac:dyDescent="0.25">
      <c r="D734" s="2">
        <v>39844</v>
      </c>
      <c r="E734">
        <v>39.700000000000003</v>
      </c>
      <c r="G734" s="2">
        <v>39844</v>
      </c>
      <c r="H734">
        <v>32.5</v>
      </c>
      <c r="J734" s="2">
        <v>43861</v>
      </c>
      <c r="K734">
        <v>1010</v>
      </c>
      <c r="S734" s="2">
        <v>43861</v>
      </c>
      <c r="T734">
        <v>15438.8</v>
      </c>
      <c r="V734" s="2">
        <v>36922</v>
      </c>
      <c r="W734">
        <v>132698</v>
      </c>
      <c r="Y734" s="2">
        <v>43861</v>
      </c>
      <c r="Z734">
        <v>4</v>
      </c>
      <c r="AB734" s="2">
        <v>36922</v>
      </c>
      <c r="AC734">
        <v>0.39</v>
      </c>
      <c r="AE734" s="2">
        <v>40574</v>
      </c>
      <c r="AF734">
        <v>11.7</v>
      </c>
      <c r="AH734" s="2">
        <v>40574</v>
      </c>
      <c r="AI734">
        <v>37.200000000000003</v>
      </c>
      <c r="AK734" s="2">
        <v>43861</v>
      </c>
      <c r="AL734">
        <v>1.4530000000000001</v>
      </c>
      <c r="AN734" s="2">
        <v>40574</v>
      </c>
      <c r="AO734">
        <v>3.25</v>
      </c>
      <c r="AQ734" s="2">
        <v>38748</v>
      </c>
      <c r="AR734">
        <v>2367.4699999999998</v>
      </c>
      <c r="AT734" s="2">
        <v>43861</v>
      </c>
      <c r="AU734">
        <v>22.19</v>
      </c>
      <c r="AW734" s="2">
        <v>43131</v>
      </c>
      <c r="AX734">
        <v>3.1</v>
      </c>
      <c r="AZ734" s="2">
        <v>37256</v>
      </c>
      <c r="BA734">
        <v>0</v>
      </c>
    </row>
    <row r="735" spans="4:53" x14ac:dyDescent="0.25">
      <c r="D735" s="2">
        <v>39872</v>
      </c>
      <c r="E735">
        <v>39.6</v>
      </c>
      <c r="G735" s="2">
        <v>39872</v>
      </c>
      <c r="H735">
        <v>32.700000000000003</v>
      </c>
      <c r="S735" s="2">
        <v>43890</v>
      </c>
      <c r="T735">
        <v>15535.4</v>
      </c>
      <c r="V735" s="2">
        <v>36950</v>
      </c>
      <c r="W735">
        <v>132804</v>
      </c>
      <c r="AB735" s="2">
        <v>36950</v>
      </c>
      <c r="AC735">
        <v>-0.55000000000000004</v>
      </c>
      <c r="AE735" s="2">
        <v>40602</v>
      </c>
      <c r="AF735">
        <v>11.3</v>
      </c>
      <c r="AH735" s="2">
        <v>40602</v>
      </c>
      <c r="AI735">
        <v>37.4</v>
      </c>
      <c r="AK735" s="2"/>
      <c r="AN735" s="2">
        <v>40602</v>
      </c>
      <c r="AO735">
        <v>3.25</v>
      </c>
      <c r="AQ735" s="2">
        <v>38776</v>
      </c>
      <c r="AR735">
        <v>2374.98</v>
      </c>
      <c r="AW735" s="2">
        <v>43159</v>
      </c>
      <c r="AX735">
        <v>3</v>
      </c>
      <c r="AZ735" s="2">
        <v>37287</v>
      </c>
      <c r="BA735">
        <v>0</v>
      </c>
    </row>
    <row r="736" spans="4:53" x14ac:dyDescent="0.25">
      <c r="D736" s="2">
        <v>39903</v>
      </c>
      <c r="E736">
        <v>39.299999999999997</v>
      </c>
      <c r="G736" s="2">
        <v>39903</v>
      </c>
      <c r="H736">
        <v>41.3</v>
      </c>
      <c r="V736" s="2">
        <v>36981</v>
      </c>
      <c r="W736">
        <v>132761</v>
      </c>
      <c r="AB736" s="2">
        <v>36981</v>
      </c>
      <c r="AC736">
        <v>-1.1400000000000001</v>
      </c>
      <c r="AE736" s="2">
        <v>40633</v>
      </c>
      <c r="AF736">
        <v>11.8</v>
      </c>
      <c r="AH736" s="2">
        <v>40633</v>
      </c>
      <c r="AI736">
        <v>39.1</v>
      </c>
      <c r="AK736" s="2"/>
      <c r="AN736" s="2">
        <v>40633</v>
      </c>
      <c r="AO736">
        <v>3.25</v>
      </c>
      <c r="AQ736" s="2">
        <v>38807</v>
      </c>
      <c r="AR736">
        <v>2385.81</v>
      </c>
      <c r="AW736" s="2">
        <v>43190</v>
      </c>
      <c r="AX736">
        <v>3.1</v>
      </c>
      <c r="AZ736" s="2">
        <v>37315</v>
      </c>
      <c r="BA736">
        <v>0</v>
      </c>
    </row>
    <row r="737" spans="4:53" x14ac:dyDescent="0.25">
      <c r="D737" s="2">
        <v>39933</v>
      </c>
      <c r="E737">
        <v>39.5</v>
      </c>
      <c r="G737" s="2">
        <v>39933</v>
      </c>
      <c r="H737">
        <v>46</v>
      </c>
      <c r="V737" s="2">
        <v>37011</v>
      </c>
      <c r="W737">
        <v>132463</v>
      </c>
      <c r="AB737" s="2">
        <v>37011</v>
      </c>
      <c r="AC737">
        <v>-2.13</v>
      </c>
      <c r="AE737" s="2">
        <v>40663</v>
      </c>
      <c r="AF737">
        <v>11.3</v>
      </c>
      <c r="AH737" s="2">
        <v>40663</v>
      </c>
      <c r="AI737">
        <v>38.700000000000003</v>
      </c>
      <c r="AK737" s="2"/>
      <c r="AN737" s="2">
        <v>40663</v>
      </c>
      <c r="AO737">
        <v>3.25</v>
      </c>
      <c r="AQ737" s="2">
        <v>38837</v>
      </c>
      <c r="AR737">
        <v>2397.6799999999998</v>
      </c>
      <c r="AW737" s="2">
        <v>43220</v>
      </c>
      <c r="AX737">
        <v>2.8</v>
      </c>
      <c r="AZ737" s="2">
        <v>37346</v>
      </c>
      <c r="BA737">
        <v>0</v>
      </c>
    </row>
    <row r="738" spans="4:53" x14ac:dyDescent="0.25">
      <c r="D738" s="2">
        <v>39964</v>
      </c>
      <c r="E738">
        <v>39.299999999999997</v>
      </c>
      <c r="G738" s="2">
        <v>39964</v>
      </c>
      <c r="H738">
        <v>51</v>
      </c>
      <c r="V738" s="2">
        <v>37042</v>
      </c>
      <c r="W738">
        <v>132410</v>
      </c>
      <c r="AB738" s="2">
        <v>37042</v>
      </c>
      <c r="AC738">
        <v>-2.89</v>
      </c>
      <c r="AE738" s="2">
        <v>40694</v>
      </c>
      <c r="AF738">
        <v>11.3</v>
      </c>
      <c r="AH738" s="2">
        <v>40694</v>
      </c>
      <c r="AI738">
        <v>39.6</v>
      </c>
      <c r="AK738" s="2"/>
      <c r="AN738" s="2">
        <v>40694</v>
      </c>
      <c r="AO738">
        <v>3.25</v>
      </c>
      <c r="AQ738" s="2">
        <v>38868</v>
      </c>
      <c r="AR738">
        <v>2407.16</v>
      </c>
      <c r="AW738" s="2">
        <v>43251</v>
      </c>
      <c r="AX738">
        <v>3</v>
      </c>
      <c r="AZ738" s="2">
        <v>37376</v>
      </c>
      <c r="BA738">
        <v>0</v>
      </c>
    </row>
    <row r="739" spans="4:53" x14ac:dyDescent="0.25">
      <c r="D739" s="2">
        <v>39994</v>
      </c>
      <c r="E739">
        <v>39.6</v>
      </c>
      <c r="G739" s="2">
        <v>39994</v>
      </c>
      <c r="H739">
        <v>49</v>
      </c>
      <c r="V739" s="2">
        <v>37072</v>
      </c>
      <c r="W739">
        <v>132299</v>
      </c>
      <c r="AB739" s="2">
        <v>37072</v>
      </c>
      <c r="AC739">
        <v>-3.57</v>
      </c>
      <c r="AE739" s="2">
        <v>40724</v>
      </c>
      <c r="AF739">
        <v>12</v>
      </c>
      <c r="AH739" s="2">
        <v>40724</v>
      </c>
      <c r="AI739">
        <v>39.9</v>
      </c>
      <c r="AK739" s="2"/>
      <c r="AN739" s="2">
        <v>40724</v>
      </c>
      <c r="AO739">
        <v>3.25</v>
      </c>
      <c r="AQ739" s="2">
        <v>38898</v>
      </c>
      <c r="AR739">
        <v>2395.81</v>
      </c>
      <c r="AW739" s="2">
        <v>43281</v>
      </c>
      <c r="AX739">
        <v>2.9</v>
      </c>
      <c r="AZ739" s="2">
        <v>37407</v>
      </c>
      <c r="BA739">
        <v>0</v>
      </c>
    </row>
    <row r="740" spans="4:53" x14ac:dyDescent="0.25">
      <c r="D740" s="2">
        <v>40025</v>
      </c>
      <c r="E740">
        <v>39.9</v>
      </c>
      <c r="G740" s="2">
        <v>40025</v>
      </c>
      <c r="H740">
        <v>56.6</v>
      </c>
      <c r="V740" s="2">
        <v>37103</v>
      </c>
      <c r="W740">
        <v>132177</v>
      </c>
      <c r="AB740" s="2">
        <v>37103</v>
      </c>
      <c r="AC740">
        <v>-3.9699999999999998</v>
      </c>
      <c r="AE740" s="2">
        <v>40755</v>
      </c>
      <c r="AF740">
        <v>11.8</v>
      </c>
      <c r="AH740" s="2">
        <v>40755</v>
      </c>
      <c r="AI740">
        <v>40.700000000000003</v>
      </c>
      <c r="AK740" s="2"/>
      <c r="AN740" s="2">
        <v>40755</v>
      </c>
      <c r="AO740">
        <v>3.25</v>
      </c>
      <c r="AQ740" s="2">
        <v>38929</v>
      </c>
      <c r="AR740">
        <v>2403.1</v>
      </c>
      <c r="AW740" s="2">
        <v>43312</v>
      </c>
      <c r="AX740">
        <v>2.7</v>
      </c>
      <c r="AZ740" s="2">
        <v>37437</v>
      </c>
      <c r="BA740">
        <v>0</v>
      </c>
    </row>
    <row r="741" spans="4:53" x14ac:dyDescent="0.25">
      <c r="D741" s="2">
        <v>40056</v>
      </c>
      <c r="E741">
        <v>40</v>
      </c>
      <c r="G741" s="2">
        <v>40056</v>
      </c>
      <c r="H741">
        <v>64.099999999999994</v>
      </c>
      <c r="V741" s="2">
        <v>37134</v>
      </c>
      <c r="W741">
        <v>132028</v>
      </c>
      <c r="AB741" s="2">
        <v>37134</v>
      </c>
      <c r="AC741">
        <v>-3.81</v>
      </c>
      <c r="AE741" s="2">
        <v>40786</v>
      </c>
      <c r="AF741">
        <v>11.7</v>
      </c>
      <c r="AH741" s="2">
        <v>40786</v>
      </c>
      <c r="AI741">
        <v>40.5</v>
      </c>
      <c r="AK741" s="2"/>
      <c r="AN741" s="2">
        <v>40786</v>
      </c>
      <c r="AO741">
        <v>3.25</v>
      </c>
      <c r="AQ741" s="2">
        <v>38960</v>
      </c>
      <c r="AR741">
        <v>2415.73</v>
      </c>
      <c r="AW741" s="2">
        <v>43343</v>
      </c>
      <c r="AX741">
        <v>2.5</v>
      </c>
      <c r="AZ741" s="2">
        <v>37468</v>
      </c>
      <c r="BA741">
        <v>0</v>
      </c>
    </row>
    <row r="742" spans="4:53" x14ac:dyDescent="0.25">
      <c r="D742" s="2">
        <v>40086</v>
      </c>
      <c r="E742">
        <v>40</v>
      </c>
      <c r="G742" s="2">
        <v>40086</v>
      </c>
      <c r="H742">
        <v>64.7</v>
      </c>
      <c r="V742" s="2">
        <v>37164</v>
      </c>
      <c r="W742">
        <v>131771</v>
      </c>
      <c r="AB742" s="2">
        <v>37164</v>
      </c>
      <c r="AC742">
        <v>-4.55</v>
      </c>
      <c r="AE742" s="2">
        <v>40816</v>
      </c>
      <c r="AF742">
        <v>11</v>
      </c>
      <c r="AH742" s="2">
        <v>40816</v>
      </c>
      <c r="AI742">
        <v>40.4</v>
      </c>
      <c r="AK742" s="2"/>
      <c r="AN742" s="2">
        <v>40816</v>
      </c>
      <c r="AO742">
        <v>3.25</v>
      </c>
      <c r="AQ742" s="2">
        <v>38990</v>
      </c>
      <c r="AR742">
        <v>2426.81</v>
      </c>
      <c r="AW742" s="2">
        <v>43373</v>
      </c>
      <c r="AX742">
        <v>2.4</v>
      </c>
      <c r="AZ742" s="2">
        <v>37499</v>
      </c>
      <c r="BA742">
        <v>0</v>
      </c>
    </row>
    <row r="743" spans="4:53" x14ac:dyDescent="0.25">
      <c r="D743" s="2">
        <v>40117</v>
      </c>
      <c r="E743">
        <v>40.200000000000003</v>
      </c>
      <c r="G743" s="2">
        <v>40117</v>
      </c>
      <c r="H743">
        <v>57.7</v>
      </c>
      <c r="V743" s="2">
        <v>37195</v>
      </c>
      <c r="W743">
        <v>131454</v>
      </c>
      <c r="AB743" s="2">
        <v>37195</v>
      </c>
      <c r="AC743">
        <v>-4.68</v>
      </c>
      <c r="AE743" s="2">
        <v>40847</v>
      </c>
      <c r="AF743">
        <v>9.9</v>
      </c>
      <c r="AH743" s="2">
        <v>40847</v>
      </c>
      <c r="AI743">
        <v>38.700000000000003</v>
      </c>
      <c r="AK743" s="2"/>
      <c r="AN743" s="2">
        <v>40847</v>
      </c>
      <c r="AO743">
        <v>3.25</v>
      </c>
      <c r="AQ743" s="2">
        <v>39021</v>
      </c>
      <c r="AR743">
        <v>2429.4</v>
      </c>
      <c r="AW743" s="2">
        <v>43404</v>
      </c>
      <c r="AX743">
        <v>2.6</v>
      </c>
      <c r="AZ743" s="2">
        <v>37529</v>
      </c>
      <c r="BA743">
        <v>0</v>
      </c>
    </row>
    <row r="744" spans="4:53" x14ac:dyDescent="0.25">
      <c r="D744" s="2">
        <v>40147</v>
      </c>
      <c r="E744">
        <v>40.5</v>
      </c>
      <c r="G744" s="2">
        <v>40147</v>
      </c>
      <c r="H744">
        <v>64.2</v>
      </c>
      <c r="V744" s="2">
        <v>37225</v>
      </c>
      <c r="W744">
        <v>131158</v>
      </c>
      <c r="AB744" s="2">
        <v>37225</v>
      </c>
      <c r="AC744">
        <v>-5.17</v>
      </c>
      <c r="AE744" s="2">
        <v>40877</v>
      </c>
      <c r="AF744">
        <v>9</v>
      </c>
      <c r="AH744" s="2">
        <v>40877</v>
      </c>
      <c r="AI744">
        <v>40.200000000000003</v>
      </c>
      <c r="AK744" s="2"/>
      <c r="AN744" s="2">
        <v>40877</v>
      </c>
      <c r="AO744">
        <v>3.25</v>
      </c>
      <c r="AQ744" s="2">
        <v>39051</v>
      </c>
      <c r="AR744">
        <v>2440.75</v>
      </c>
      <c r="AW744" s="2">
        <v>43434</v>
      </c>
      <c r="AX744">
        <v>2.4</v>
      </c>
      <c r="AZ744" s="2">
        <v>37560</v>
      </c>
      <c r="BA744">
        <v>0</v>
      </c>
    </row>
    <row r="745" spans="4:53" x14ac:dyDescent="0.25">
      <c r="D745" s="2">
        <v>40178</v>
      </c>
      <c r="E745">
        <v>40.6</v>
      </c>
      <c r="G745" s="2">
        <v>40178</v>
      </c>
      <c r="H745">
        <v>63.8</v>
      </c>
      <c r="V745" s="2">
        <v>37256</v>
      </c>
      <c r="W745">
        <v>130982</v>
      </c>
      <c r="AB745" s="2">
        <v>37256</v>
      </c>
      <c r="AC745">
        <v>-4.8899999999999997</v>
      </c>
      <c r="AE745" s="2">
        <v>40908</v>
      </c>
      <c r="AF745">
        <v>8.4</v>
      </c>
      <c r="AH745" s="2">
        <v>40908</v>
      </c>
      <c r="AI745">
        <v>40.4</v>
      </c>
      <c r="AK745" s="2"/>
      <c r="AN745" s="2">
        <v>40908</v>
      </c>
      <c r="AO745">
        <v>3.25</v>
      </c>
      <c r="AQ745" s="2">
        <v>39082</v>
      </c>
      <c r="AR745">
        <v>2456.7199999999998</v>
      </c>
      <c r="AW745" s="2">
        <v>43465</v>
      </c>
      <c r="AX745">
        <v>2.7</v>
      </c>
      <c r="AZ745" s="2">
        <v>37590</v>
      </c>
      <c r="BA745">
        <v>0</v>
      </c>
    </row>
    <row r="746" spans="4:53" x14ac:dyDescent="0.25">
      <c r="D746" s="2">
        <v>40209</v>
      </c>
      <c r="E746">
        <v>40.799999999999997</v>
      </c>
      <c r="G746" s="2">
        <v>40209</v>
      </c>
      <c r="H746">
        <v>59.9</v>
      </c>
      <c r="V746" s="2">
        <v>37287</v>
      </c>
      <c r="W746">
        <v>130868</v>
      </c>
      <c r="AB746" s="2">
        <v>37287</v>
      </c>
      <c r="AC746">
        <v>-3.67</v>
      </c>
      <c r="AE746" s="2">
        <v>40939</v>
      </c>
      <c r="AF746">
        <v>7.1</v>
      </c>
      <c r="AH746" s="2">
        <v>40939</v>
      </c>
      <c r="AI746">
        <v>40.200000000000003</v>
      </c>
      <c r="AK746" s="2"/>
      <c r="AN746" s="2">
        <v>40939</v>
      </c>
      <c r="AO746">
        <v>3.25</v>
      </c>
      <c r="AQ746" s="2">
        <v>39113</v>
      </c>
      <c r="AR746">
        <v>2457.9499999999998</v>
      </c>
      <c r="AW746" s="2">
        <v>43496</v>
      </c>
      <c r="AX746">
        <v>2.6</v>
      </c>
      <c r="AZ746" s="2">
        <v>37621</v>
      </c>
      <c r="BA746">
        <v>0</v>
      </c>
    </row>
    <row r="747" spans="4:53" x14ac:dyDescent="0.25">
      <c r="D747" s="2">
        <v>40237</v>
      </c>
      <c r="E747">
        <v>40.5</v>
      </c>
      <c r="G747" s="2">
        <v>40237</v>
      </c>
      <c r="H747">
        <v>57.7</v>
      </c>
      <c r="V747" s="2">
        <v>37315</v>
      </c>
      <c r="W747">
        <v>130736</v>
      </c>
      <c r="AB747" s="2">
        <v>37315</v>
      </c>
      <c r="AC747">
        <v>-3.07</v>
      </c>
      <c r="AE747" s="2">
        <v>40968</v>
      </c>
      <c r="AF747">
        <v>8</v>
      </c>
      <c r="AH747" s="2">
        <v>40968</v>
      </c>
      <c r="AI747">
        <v>39.700000000000003</v>
      </c>
      <c r="AK747" s="2"/>
      <c r="AN747" s="2">
        <v>40968</v>
      </c>
      <c r="AO747">
        <v>3.25</v>
      </c>
      <c r="AQ747" s="2">
        <v>39141</v>
      </c>
      <c r="AR747">
        <v>2470.0500000000002</v>
      </c>
      <c r="AW747" s="2">
        <v>43524</v>
      </c>
      <c r="AX747">
        <v>2.6</v>
      </c>
      <c r="AZ747" s="2">
        <v>37652</v>
      </c>
      <c r="BA747">
        <v>0</v>
      </c>
    </row>
    <row r="748" spans="4:53" x14ac:dyDescent="0.25">
      <c r="D748" s="2">
        <v>40268</v>
      </c>
      <c r="E748">
        <v>41</v>
      </c>
      <c r="G748" s="2">
        <v>40268</v>
      </c>
      <c r="H748">
        <v>60.1</v>
      </c>
      <c r="V748" s="2">
        <v>37346</v>
      </c>
      <c r="W748">
        <v>130717</v>
      </c>
      <c r="AB748" s="2">
        <v>37346</v>
      </c>
      <c r="AC748">
        <v>-2.0499999999999998</v>
      </c>
      <c r="AE748" s="2">
        <v>40999</v>
      </c>
      <c r="AF748">
        <v>6.1</v>
      </c>
      <c r="AH748" s="2">
        <v>40999</v>
      </c>
      <c r="AI748">
        <v>39.299999999999997</v>
      </c>
      <c r="AK748" s="2"/>
      <c r="AN748" s="2">
        <v>40999</v>
      </c>
      <c r="AO748">
        <v>3.25</v>
      </c>
      <c r="AQ748" s="2">
        <v>39172</v>
      </c>
      <c r="AR748">
        <v>2484.4299999999998</v>
      </c>
      <c r="AW748" s="2">
        <v>43555</v>
      </c>
      <c r="AX748">
        <v>2.7</v>
      </c>
      <c r="AZ748" s="2">
        <v>37680</v>
      </c>
      <c r="BA748">
        <v>0</v>
      </c>
    </row>
    <row r="749" spans="4:53" x14ac:dyDescent="0.25">
      <c r="D749" s="2">
        <v>40298</v>
      </c>
      <c r="E749">
        <v>41.1</v>
      </c>
      <c r="G749" s="2">
        <v>40298</v>
      </c>
      <c r="H749">
        <v>64</v>
      </c>
      <c r="V749" s="2">
        <v>37376</v>
      </c>
      <c r="W749">
        <v>130623</v>
      </c>
      <c r="AB749" s="2">
        <v>37376</v>
      </c>
      <c r="AC749">
        <v>-1.3599999999999999</v>
      </c>
      <c r="AE749" s="2">
        <v>41029</v>
      </c>
      <c r="AF749">
        <v>5.4</v>
      </c>
      <c r="AH749" s="2">
        <v>41029</v>
      </c>
      <c r="AI749">
        <v>39.200000000000003</v>
      </c>
      <c r="AK749" s="2"/>
      <c r="AN749" s="2">
        <v>41029</v>
      </c>
      <c r="AO749">
        <v>3.25</v>
      </c>
      <c r="AQ749" s="2">
        <v>39202</v>
      </c>
      <c r="AR749">
        <v>2493.73</v>
      </c>
      <c r="AW749" s="2">
        <v>43585</v>
      </c>
      <c r="AX749">
        <v>2.8</v>
      </c>
      <c r="AZ749" s="2">
        <v>37711</v>
      </c>
      <c r="BA749">
        <v>0</v>
      </c>
    </row>
    <row r="750" spans="4:53" x14ac:dyDescent="0.25">
      <c r="D750" s="2">
        <v>40329</v>
      </c>
      <c r="E750">
        <v>41.4</v>
      </c>
      <c r="G750" s="2">
        <v>40329</v>
      </c>
      <c r="H750">
        <v>61.3</v>
      </c>
      <c r="V750" s="2">
        <v>37407</v>
      </c>
      <c r="W750">
        <v>130634</v>
      </c>
      <c r="AB750" s="2">
        <v>37407</v>
      </c>
      <c r="AC750">
        <v>-0.33</v>
      </c>
      <c r="AE750" s="2">
        <v>41060</v>
      </c>
      <c r="AF750">
        <v>5.4</v>
      </c>
      <c r="AH750" s="2">
        <v>41060</v>
      </c>
      <c r="AI750">
        <v>39.6</v>
      </c>
      <c r="AK750" s="2"/>
      <c r="AN750" s="2">
        <v>41060</v>
      </c>
      <c r="AO750">
        <v>3.25</v>
      </c>
      <c r="AQ750" s="2">
        <v>39233</v>
      </c>
      <c r="AR750">
        <v>2510.02</v>
      </c>
      <c r="AW750" s="2">
        <v>43616</v>
      </c>
      <c r="AX750">
        <v>2.7</v>
      </c>
      <c r="AZ750" s="2">
        <v>37741</v>
      </c>
      <c r="BA750">
        <v>0</v>
      </c>
    </row>
    <row r="751" spans="4:53" x14ac:dyDescent="0.25">
      <c r="D751" s="2">
        <v>40359</v>
      </c>
      <c r="E751">
        <v>41</v>
      </c>
      <c r="G751" s="2">
        <v>40359</v>
      </c>
      <c r="H751">
        <v>58.6</v>
      </c>
      <c r="V751" s="2">
        <v>37437</v>
      </c>
      <c r="W751">
        <v>130684</v>
      </c>
      <c r="AB751" s="2">
        <v>37437</v>
      </c>
      <c r="AC751">
        <v>1.22</v>
      </c>
      <c r="AE751" s="2">
        <v>41090</v>
      </c>
      <c r="AF751">
        <v>3.4</v>
      </c>
      <c r="AH751" s="2">
        <v>41090</v>
      </c>
      <c r="AI751">
        <v>40.299999999999997</v>
      </c>
      <c r="AK751" s="2"/>
      <c r="AN751" s="2">
        <v>41090</v>
      </c>
      <c r="AO751">
        <v>3.25</v>
      </c>
      <c r="AQ751" s="2">
        <v>39263</v>
      </c>
      <c r="AR751">
        <v>2519.12</v>
      </c>
      <c r="AW751" s="2">
        <v>43646</v>
      </c>
      <c r="AX751">
        <v>2.5</v>
      </c>
      <c r="AZ751" s="2">
        <v>37772</v>
      </c>
      <c r="BA751">
        <v>0</v>
      </c>
    </row>
    <row r="752" spans="4:53" x14ac:dyDescent="0.25">
      <c r="D752" s="2">
        <v>40390</v>
      </c>
      <c r="E752">
        <v>41.1</v>
      </c>
      <c r="G752" s="2">
        <v>40390</v>
      </c>
      <c r="H752">
        <v>54.7</v>
      </c>
      <c r="V752" s="2">
        <v>37468</v>
      </c>
      <c r="W752">
        <v>130590</v>
      </c>
      <c r="AB752" s="2">
        <v>37468</v>
      </c>
      <c r="AC752">
        <v>1.56</v>
      </c>
      <c r="AE752" s="2">
        <v>41121</v>
      </c>
      <c r="AF752">
        <v>2.8</v>
      </c>
      <c r="AH752" s="2">
        <v>41121</v>
      </c>
      <c r="AI752">
        <v>39.299999999999997</v>
      </c>
      <c r="AK752" s="2"/>
      <c r="AN752" s="2">
        <v>41121</v>
      </c>
      <c r="AO752">
        <v>3.25</v>
      </c>
      <c r="AQ752" s="2">
        <v>39294</v>
      </c>
      <c r="AR752">
        <v>2533.67</v>
      </c>
      <c r="AW752" s="2">
        <v>43677</v>
      </c>
      <c r="AX752">
        <v>2.7</v>
      </c>
      <c r="AZ752" s="2">
        <v>37802</v>
      </c>
      <c r="BA752">
        <v>0</v>
      </c>
    </row>
    <row r="753" spans="4:53" x14ac:dyDescent="0.25">
      <c r="D753" s="2">
        <v>40421</v>
      </c>
      <c r="E753">
        <v>41.2</v>
      </c>
      <c r="G753" s="2">
        <v>40421</v>
      </c>
      <c r="H753">
        <v>54</v>
      </c>
      <c r="V753" s="2">
        <v>37499</v>
      </c>
      <c r="W753">
        <v>130603</v>
      </c>
      <c r="AB753" s="2">
        <v>37499</v>
      </c>
      <c r="AC753">
        <v>1.7</v>
      </c>
      <c r="AE753" s="2">
        <v>41152</v>
      </c>
      <c r="AF753">
        <v>3.3</v>
      </c>
      <c r="AH753" s="2">
        <v>41152</v>
      </c>
      <c r="AI753">
        <v>39.6</v>
      </c>
      <c r="AK753" s="2"/>
      <c r="AN753" s="2">
        <v>41152</v>
      </c>
      <c r="AO753">
        <v>3.25</v>
      </c>
      <c r="AQ753" s="2">
        <v>39325</v>
      </c>
      <c r="AR753">
        <v>2552.77</v>
      </c>
      <c r="AW753" s="2">
        <v>43708</v>
      </c>
      <c r="AX753">
        <v>2.8</v>
      </c>
      <c r="AZ753" s="2">
        <v>37833</v>
      </c>
      <c r="BA753">
        <v>0</v>
      </c>
    </row>
    <row r="754" spans="4:53" x14ac:dyDescent="0.25">
      <c r="D754" s="2">
        <v>40451</v>
      </c>
      <c r="E754">
        <v>41.5</v>
      </c>
      <c r="G754" s="2">
        <v>40451</v>
      </c>
      <c r="H754">
        <v>51.9</v>
      </c>
      <c r="V754" s="2">
        <v>37529</v>
      </c>
      <c r="W754">
        <v>130501</v>
      </c>
      <c r="AB754" s="2">
        <v>37529</v>
      </c>
      <c r="AC754">
        <v>2.23</v>
      </c>
      <c r="AE754" s="2">
        <v>41182</v>
      </c>
      <c r="AF754">
        <v>4.5999999999999996</v>
      </c>
      <c r="AH754" s="2">
        <v>41182</v>
      </c>
      <c r="AI754">
        <v>39.799999999999997</v>
      </c>
      <c r="AK754" s="2"/>
      <c r="AN754" s="2">
        <v>41182</v>
      </c>
      <c r="AO754">
        <v>3.25</v>
      </c>
      <c r="AQ754" s="2">
        <v>39355</v>
      </c>
      <c r="AR754">
        <v>2567</v>
      </c>
      <c r="AW754" s="2">
        <v>43738</v>
      </c>
      <c r="AX754">
        <v>2.8</v>
      </c>
      <c r="AZ754" s="2">
        <v>37864</v>
      </c>
      <c r="BA754">
        <v>0</v>
      </c>
    </row>
    <row r="755" spans="4:53" x14ac:dyDescent="0.25">
      <c r="D755" s="2">
        <v>40482</v>
      </c>
      <c r="E755">
        <v>41.2</v>
      </c>
      <c r="G755" s="2">
        <v>40482</v>
      </c>
      <c r="H755">
        <v>57.8</v>
      </c>
      <c r="V755" s="2">
        <v>37560</v>
      </c>
      <c r="W755">
        <v>130628</v>
      </c>
      <c r="AB755" s="2">
        <v>37560</v>
      </c>
      <c r="AC755">
        <v>2.37</v>
      </c>
      <c r="AE755" s="2">
        <v>41213</v>
      </c>
      <c r="AF755">
        <v>3.5</v>
      </c>
      <c r="AH755" s="2">
        <v>41213</v>
      </c>
      <c r="AI755">
        <v>39.6</v>
      </c>
      <c r="AK755" s="2"/>
      <c r="AN755" s="2">
        <v>41213</v>
      </c>
      <c r="AO755">
        <v>3.25</v>
      </c>
      <c r="AQ755" s="2">
        <v>39386</v>
      </c>
      <c r="AR755">
        <v>2582.33</v>
      </c>
      <c r="AW755" s="2">
        <v>43769</v>
      </c>
      <c r="AX755">
        <v>2.9</v>
      </c>
      <c r="AZ755" s="2">
        <v>37894</v>
      </c>
      <c r="BA755">
        <v>0</v>
      </c>
    </row>
    <row r="756" spans="4:53" x14ac:dyDescent="0.25">
      <c r="D756" s="2">
        <v>40512</v>
      </c>
      <c r="E756">
        <v>41.3</v>
      </c>
      <c r="G756" s="2">
        <v>40512</v>
      </c>
      <c r="H756">
        <v>58.3</v>
      </c>
      <c r="V756" s="2">
        <v>37590</v>
      </c>
      <c r="W756">
        <v>130615</v>
      </c>
      <c r="AB756" s="2">
        <v>37590</v>
      </c>
      <c r="AC756">
        <v>3.41</v>
      </c>
      <c r="AE756" s="2">
        <v>41243</v>
      </c>
      <c r="AF756">
        <v>4.4000000000000004</v>
      </c>
      <c r="AH756" s="2">
        <v>41243</v>
      </c>
      <c r="AI756">
        <v>39</v>
      </c>
      <c r="AK756" s="2"/>
      <c r="AN756" s="2">
        <v>41243</v>
      </c>
      <c r="AO756">
        <v>3.25</v>
      </c>
      <c r="AQ756" s="2">
        <v>39416</v>
      </c>
      <c r="AR756">
        <v>2597.65</v>
      </c>
      <c r="AW756" s="2">
        <v>43799</v>
      </c>
      <c r="AX756">
        <v>3.1</v>
      </c>
      <c r="AZ756" s="2">
        <v>37925</v>
      </c>
      <c r="BA756">
        <v>0</v>
      </c>
    </row>
    <row r="757" spans="4:53" x14ac:dyDescent="0.25">
      <c r="D757" s="2">
        <v>40543</v>
      </c>
      <c r="E757">
        <v>41.3</v>
      </c>
      <c r="G757" s="2">
        <v>40543</v>
      </c>
      <c r="H757">
        <v>59.6</v>
      </c>
      <c r="V757" s="2">
        <v>37621</v>
      </c>
      <c r="W757">
        <v>130472</v>
      </c>
      <c r="AB757" s="2">
        <v>37621</v>
      </c>
      <c r="AC757">
        <v>2.88</v>
      </c>
      <c r="AE757" s="2">
        <v>41274</v>
      </c>
      <c r="AF757">
        <v>3.7</v>
      </c>
      <c r="AH757" s="2">
        <v>41274</v>
      </c>
      <c r="AI757">
        <v>37.6</v>
      </c>
      <c r="AK757" s="2"/>
      <c r="AN757" s="2">
        <v>41274</v>
      </c>
      <c r="AO757">
        <v>3.25</v>
      </c>
      <c r="AQ757" s="2">
        <v>39447</v>
      </c>
      <c r="AR757">
        <v>2609.48</v>
      </c>
      <c r="AW757" s="2">
        <v>43830</v>
      </c>
      <c r="AX757">
        <v>3</v>
      </c>
      <c r="AZ757" s="2">
        <v>37955</v>
      </c>
      <c r="BA757">
        <v>0</v>
      </c>
    </row>
    <row r="758" spans="4:53" x14ac:dyDescent="0.25">
      <c r="D758" s="2">
        <v>40574</v>
      </c>
      <c r="E758">
        <v>41.1</v>
      </c>
      <c r="G758" s="2">
        <v>40574</v>
      </c>
      <c r="H758">
        <v>64.5</v>
      </c>
      <c r="V758" s="2">
        <v>37652</v>
      </c>
      <c r="W758">
        <v>130580</v>
      </c>
      <c r="AB758" s="2">
        <v>37652</v>
      </c>
      <c r="AC758">
        <v>3.01</v>
      </c>
      <c r="AE758" s="2">
        <v>41305</v>
      </c>
      <c r="AF758">
        <v>3.2</v>
      </c>
      <c r="AH758" s="2">
        <v>41305</v>
      </c>
      <c r="AI758">
        <v>35.6</v>
      </c>
      <c r="AK758" s="2"/>
      <c r="AN758" s="2">
        <v>41305</v>
      </c>
      <c r="AO758">
        <v>3.25</v>
      </c>
      <c r="AQ758" s="2">
        <v>39478</v>
      </c>
      <c r="AR758">
        <v>2619.4299999999998</v>
      </c>
      <c r="AW758" s="2">
        <v>43861</v>
      </c>
      <c r="AX758">
        <v>3.1</v>
      </c>
      <c r="AZ758" s="2">
        <v>37986</v>
      </c>
      <c r="BA758">
        <v>0</v>
      </c>
    </row>
    <row r="759" spans="4:53" x14ac:dyDescent="0.25">
      <c r="D759" s="2">
        <v>40602</v>
      </c>
      <c r="E759">
        <v>41.4</v>
      </c>
      <c r="G759" s="2">
        <v>40602</v>
      </c>
      <c r="H759">
        <v>64.2</v>
      </c>
      <c r="V759" s="2">
        <v>37680</v>
      </c>
      <c r="W759">
        <v>130444</v>
      </c>
      <c r="AB759" s="2">
        <v>37680</v>
      </c>
      <c r="AC759">
        <v>3.18</v>
      </c>
      <c r="AE759" s="2">
        <v>41333</v>
      </c>
      <c r="AF759">
        <v>3.9</v>
      </c>
      <c r="AH759" s="2">
        <v>41333</v>
      </c>
      <c r="AI759">
        <v>36.4</v>
      </c>
      <c r="AK759" s="2"/>
      <c r="AN759" s="2">
        <v>41333</v>
      </c>
      <c r="AO759">
        <v>3.25</v>
      </c>
      <c r="AQ759" s="2">
        <v>39507</v>
      </c>
      <c r="AR759">
        <v>2634.5</v>
      </c>
      <c r="AZ759" s="2">
        <v>38017</v>
      </c>
      <c r="BA759">
        <v>0</v>
      </c>
    </row>
    <row r="760" spans="4:53" x14ac:dyDescent="0.25">
      <c r="D760" s="2">
        <v>40633</v>
      </c>
      <c r="E760">
        <v>41.4</v>
      </c>
      <c r="G760" s="2">
        <v>40633</v>
      </c>
      <c r="H760">
        <v>61.3</v>
      </c>
      <c r="V760" s="2">
        <v>37711</v>
      </c>
      <c r="W760">
        <v>130232</v>
      </c>
      <c r="AB760" s="2">
        <v>37711</v>
      </c>
      <c r="AC760">
        <v>2.11</v>
      </c>
      <c r="AE760" s="2">
        <v>41364</v>
      </c>
      <c r="AF760">
        <v>1.9</v>
      </c>
      <c r="AH760" s="2">
        <v>41364</v>
      </c>
      <c r="AI760">
        <v>37</v>
      </c>
      <c r="AK760" s="2"/>
      <c r="AN760" s="2">
        <v>41364</v>
      </c>
      <c r="AO760">
        <v>3.25</v>
      </c>
      <c r="AQ760" s="2">
        <v>39538</v>
      </c>
      <c r="AR760">
        <v>2645.6</v>
      </c>
      <c r="AZ760" s="2">
        <v>38046</v>
      </c>
      <c r="BA760">
        <v>0</v>
      </c>
    </row>
    <row r="761" spans="4:53" x14ac:dyDescent="0.25">
      <c r="D761" s="2">
        <v>40663</v>
      </c>
      <c r="E761">
        <v>41.4</v>
      </c>
      <c r="G761" s="2">
        <v>40663</v>
      </c>
      <c r="H761">
        <v>61.1</v>
      </c>
      <c r="V761" s="2">
        <v>37741</v>
      </c>
      <c r="W761">
        <v>130177</v>
      </c>
      <c r="AB761" s="2">
        <v>37741</v>
      </c>
      <c r="AC761">
        <v>0.96</v>
      </c>
      <c r="AE761" s="2">
        <v>41394</v>
      </c>
      <c r="AF761">
        <v>1.1000000000000001</v>
      </c>
      <c r="AH761" s="2">
        <v>41394</v>
      </c>
      <c r="AI761">
        <v>36.5</v>
      </c>
      <c r="AK761" s="2"/>
      <c r="AN761" s="2">
        <v>41394</v>
      </c>
      <c r="AO761">
        <v>3.25</v>
      </c>
      <c r="AQ761" s="2">
        <v>39568</v>
      </c>
      <c r="AR761">
        <v>2654.24</v>
      </c>
      <c r="AZ761" s="2">
        <v>38077</v>
      </c>
      <c r="BA761">
        <v>0</v>
      </c>
    </row>
    <row r="762" spans="4:53" x14ac:dyDescent="0.25">
      <c r="D762" s="2">
        <v>40694</v>
      </c>
      <c r="E762">
        <v>41.5</v>
      </c>
      <c r="G762" s="2">
        <v>40694</v>
      </c>
      <c r="H762">
        <v>54.6</v>
      </c>
      <c r="V762" s="2">
        <v>37772</v>
      </c>
      <c r="W762">
        <v>130196</v>
      </c>
      <c r="AB762" s="2">
        <v>37772</v>
      </c>
      <c r="AC762">
        <v>0.56999999999999995</v>
      </c>
      <c r="AE762" s="2">
        <v>41425</v>
      </c>
      <c r="AF762">
        <v>2.9</v>
      </c>
      <c r="AH762" s="2">
        <v>41425</v>
      </c>
      <c r="AI762">
        <v>36.799999999999997</v>
      </c>
      <c r="AK762" s="2"/>
      <c r="AN762" s="2">
        <v>41425</v>
      </c>
      <c r="AO762">
        <v>3.25</v>
      </c>
      <c r="AQ762" s="2">
        <v>39599</v>
      </c>
      <c r="AR762">
        <v>2660.19</v>
      </c>
      <c r="AZ762" s="2">
        <v>38107</v>
      </c>
      <c r="BA762">
        <v>0</v>
      </c>
    </row>
    <row r="763" spans="4:53" x14ac:dyDescent="0.25">
      <c r="D763" s="2">
        <v>40724</v>
      </c>
      <c r="E763">
        <v>41.4</v>
      </c>
      <c r="G763" s="2">
        <v>40724</v>
      </c>
      <c r="H763">
        <v>54.6</v>
      </c>
      <c r="V763" s="2">
        <v>37802</v>
      </c>
      <c r="W763">
        <v>130194</v>
      </c>
      <c r="AB763" s="2">
        <v>37802</v>
      </c>
      <c r="AC763">
        <v>-0.21</v>
      </c>
      <c r="AE763" s="2">
        <v>41455</v>
      </c>
      <c r="AF763">
        <v>4.0999999999999996</v>
      </c>
      <c r="AH763" s="2">
        <v>41455</v>
      </c>
      <c r="AI763">
        <v>36.4</v>
      </c>
      <c r="AK763" s="2"/>
      <c r="AN763" s="2">
        <v>41455</v>
      </c>
      <c r="AO763">
        <v>3.25</v>
      </c>
      <c r="AQ763" s="2">
        <v>39629</v>
      </c>
      <c r="AR763">
        <v>2662.41</v>
      </c>
      <c r="AZ763" s="2">
        <v>38138</v>
      </c>
      <c r="BA763">
        <v>0</v>
      </c>
    </row>
    <row r="764" spans="4:53" x14ac:dyDescent="0.25">
      <c r="D764" s="2">
        <v>40755</v>
      </c>
      <c r="E764">
        <v>41.4</v>
      </c>
      <c r="G764" s="2">
        <v>40755</v>
      </c>
      <c r="H764">
        <v>56.9</v>
      </c>
      <c r="V764" s="2">
        <v>37833</v>
      </c>
      <c r="W764">
        <v>130191</v>
      </c>
      <c r="AB764" s="2">
        <v>37833</v>
      </c>
      <c r="AC764">
        <v>0.47</v>
      </c>
      <c r="AE764" s="2">
        <v>41486</v>
      </c>
      <c r="AF764">
        <v>4</v>
      </c>
      <c r="AH764" s="2">
        <v>41486</v>
      </c>
      <c r="AI764">
        <v>37.299999999999997</v>
      </c>
      <c r="AK764" s="2"/>
      <c r="AN764" s="2">
        <v>41486</v>
      </c>
      <c r="AO764">
        <v>3.25</v>
      </c>
      <c r="AQ764" s="2">
        <v>39660</v>
      </c>
      <c r="AR764">
        <v>2665.32</v>
      </c>
      <c r="AZ764" s="2">
        <v>38168</v>
      </c>
      <c r="BA764">
        <v>0</v>
      </c>
    </row>
    <row r="765" spans="4:53" x14ac:dyDescent="0.25">
      <c r="D765" s="2">
        <v>40786</v>
      </c>
      <c r="E765">
        <v>41.3</v>
      </c>
      <c r="G765" s="2">
        <v>40786</v>
      </c>
      <c r="H765">
        <v>52.9</v>
      </c>
      <c r="V765" s="2">
        <v>37864</v>
      </c>
      <c r="W765">
        <v>130149</v>
      </c>
      <c r="AB765" s="2">
        <v>37864</v>
      </c>
      <c r="AC765">
        <v>0.31</v>
      </c>
      <c r="AE765" s="2">
        <v>41517</v>
      </c>
      <c r="AF765">
        <v>3.5</v>
      </c>
      <c r="AH765" s="2">
        <v>41517</v>
      </c>
      <c r="AI765">
        <v>37.6</v>
      </c>
      <c r="AK765" s="2"/>
      <c r="AN765" s="2">
        <v>41517</v>
      </c>
      <c r="AO765">
        <v>3.25</v>
      </c>
      <c r="AQ765" s="2">
        <v>39691</v>
      </c>
      <c r="AR765">
        <v>2662.24</v>
      </c>
      <c r="AZ765" s="2">
        <v>38199</v>
      </c>
      <c r="BA765">
        <v>0</v>
      </c>
    </row>
    <row r="766" spans="4:53" x14ac:dyDescent="0.25">
      <c r="D766" s="2">
        <v>40816</v>
      </c>
      <c r="E766">
        <v>41.3</v>
      </c>
      <c r="G766" s="2">
        <v>40816</v>
      </c>
      <c r="H766">
        <v>51.8</v>
      </c>
      <c r="V766" s="2">
        <v>37894</v>
      </c>
      <c r="W766">
        <v>130254</v>
      </c>
      <c r="AB766" s="2">
        <v>37894</v>
      </c>
      <c r="AC766">
        <v>0.76</v>
      </c>
      <c r="AE766" s="2">
        <v>41547</v>
      </c>
      <c r="AF766">
        <v>2.2999999999999998</v>
      </c>
      <c r="AH766" s="2">
        <v>41547</v>
      </c>
      <c r="AI766">
        <v>37.4</v>
      </c>
      <c r="AK766" s="2"/>
      <c r="AN766" s="2">
        <v>41547</v>
      </c>
      <c r="AO766">
        <v>3.25</v>
      </c>
      <c r="AQ766" s="2">
        <v>39721</v>
      </c>
      <c r="AR766">
        <v>2657.39</v>
      </c>
      <c r="AZ766" s="2">
        <v>38230</v>
      </c>
      <c r="BA766">
        <v>0</v>
      </c>
    </row>
    <row r="767" spans="4:53" x14ac:dyDescent="0.25">
      <c r="D767" s="2">
        <v>40847</v>
      </c>
      <c r="E767">
        <v>41.5</v>
      </c>
      <c r="G767" s="2">
        <v>40847</v>
      </c>
      <c r="H767">
        <v>52</v>
      </c>
      <c r="V767" s="2">
        <v>37925</v>
      </c>
      <c r="W767">
        <v>130454</v>
      </c>
      <c r="AB767" s="2">
        <v>37925</v>
      </c>
      <c r="AC767">
        <v>1.21</v>
      </c>
      <c r="AE767" s="2">
        <v>41578</v>
      </c>
      <c r="AF767">
        <v>3</v>
      </c>
      <c r="AH767" s="2">
        <v>41578</v>
      </c>
      <c r="AI767">
        <v>35.1</v>
      </c>
      <c r="AK767" s="2"/>
      <c r="AN767" s="2">
        <v>41578</v>
      </c>
      <c r="AO767">
        <v>3.25</v>
      </c>
      <c r="AQ767" s="2">
        <v>39752</v>
      </c>
      <c r="AR767">
        <v>2660.73</v>
      </c>
      <c r="AZ767" s="2">
        <v>38260</v>
      </c>
      <c r="BA767">
        <v>0</v>
      </c>
    </row>
    <row r="768" spans="4:53" x14ac:dyDescent="0.25">
      <c r="D768" s="2">
        <v>40877</v>
      </c>
      <c r="E768">
        <v>41.5</v>
      </c>
      <c r="G768" s="2">
        <v>40877</v>
      </c>
      <c r="H768">
        <v>54.9</v>
      </c>
      <c r="V768" s="2">
        <v>37955</v>
      </c>
      <c r="W768">
        <v>130474</v>
      </c>
      <c r="AB768" s="2">
        <v>37955</v>
      </c>
      <c r="AC768">
        <v>1.46</v>
      </c>
      <c r="AE768" s="2">
        <v>41608</v>
      </c>
      <c r="AF768">
        <v>3.1</v>
      </c>
      <c r="AH768" s="2">
        <v>41608</v>
      </c>
      <c r="AI768">
        <v>36.6</v>
      </c>
      <c r="AK768" s="2"/>
      <c r="AN768" s="2">
        <v>41608</v>
      </c>
      <c r="AO768">
        <v>3.25</v>
      </c>
      <c r="AQ768" s="2">
        <v>39782</v>
      </c>
      <c r="AR768">
        <v>2651.48</v>
      </c>
      <c r="AZ768" s="2">
        <v>38291</v>
      </c>
      <c r="BA768">
        <v>0</v>
      </c>
    </row>
    <row r="769" spans="4:53" x14ac:dyDescent="0.25">
      <c r="D769" s="2">
        <v>40908</v>
      </c>
      <c r="E769">
        <v>41.6</v>
      </c>
      <c r="G769" s="2">
        <v>40908</v>
      </c>
      <c r="H769">
        <v>55.4</v>
      </c>
      <c r="V769" s="2">
        <v>37986</v>
      </c>
      <c r="W769">
        <v>130588</v>
      </c>
      <c r="AB769" s="2">
        <v>37986</v>
      </c>
      <c r="AC769">
        <v>1.8900000000000001</v>
      </c>
      <c r="AE769" s="2">
        <v>41639</v>
      </c>
      <c r="AF769">
        <v>2.8</v>
      </c>
      <c r="AH769" s="2">
        <v>41639</v>
      </c>
      <c r="AI769">
        <v>36.5</v>
      </c>
      <c r="AK769" s="2"/>
      <c r="AN769" s="2">
        <v>41639</v>
      </c>
      <c r="AO769">
        <v>3.25</v>
      </c>
      <c r="AQ769" s="2">
        <v>39813</v>
      </c>
      <c r="AR769">
        <v>2643.79</v>
      </c>
      <c r="AZ769" s="2">
        <v>38321</v>
      </c>
      <c r="BA769">
        <v>0</v>
      </c>
    </row>
    <row r="770" spans="4:53" x14ac:dyDescent="0.25">
      <c r="D770" s="2">
        <v>40939</v>
      </c>
      <c r="E770">
        <v>41.8</v>
      </c>
      <c r="G770" s="2">
        <v>40939</v>
      </c>
      <c r="H770">
        <v>57.4</v>
      </c>
      <c r="V770" s="2">
        <v>38017</v>
      </c>
      <c r="W770">
        <v>130769</v>
      </c>
      <c r="AB770" s="2">
        <v>38017</v>
      </c>
      <c r="AC770">
        <v>1.37</v>
      </c>
      <c r="AE770" s="2">
        <v>41670</v>
      </c>
      <c r="AF770">
        <v>1.5</v>
      </c>
      <c r="AH770" s="2">
        <v>41670</v>
      </c>
      <c r="AI770">
        <v>35.1</v>
      </c>
      <c r="AK770" s="2"/>
      <c r="AN770" s="2">
        <v>41670</v>
      </c>
      <c r="AO770">
        <v>3.25</v>
      </c>
      <c r="AQ770" s="2">
        <v>39844</v>
      </c>
      <c r="AR770">
        <v>2647.03</v>
      </c>
      <c r="AZ770" s="2">
        <v>38352</v>
      </c>
      <c r="BA770">
        <v>0</v>
      </c>
    </row>
    <row r="771" spans="4:53" x14ac:dyDescent="0.25">
      <c r="D771" s="2">
        <v>40968</v>
      </c>
      <c r="E771">
        <v>41.7</v>
      </c>
      <c r="G771" s="2">
        <v>40968</v>
      </c>
      <c r="H771">
        <v>56.2</v>
      </c>
      <c r="V771" s="2">
        <v>38046</v>
      </c>
      <c r="W771">
        <v>130825</v>
      </c>
      <c r="AB771" s="2">
        <v>38046</v>
      </c>
      <c r="AC771">
        <v>1.8399999999999999</v>
      </c>
      <c r="AE771" s="2">
        <v>41698</v>
      </c>
      <c r="AF771">
        <v>1.2</v>
      </c>
      <c r="AH771" s="2">
        <v>41698</v>
      </c>
      <c r="AI771">
        <v>36.5</v>
      </c>
      <c r="AK771" s="2"/>
      <c r="AN771" s="2">
        <v>41698</v>
      </c>
      <c r="AO771">
        <v>3.25</v>
      </c>
      <c r="AQ771" s="2">
        <v>39872</v>
      </c>
      <c r="AR771">
        <v>2638.53</v>
      </c>
      <c r="AZ771" s="2">
        <v>38383</v>
      </c>
      <c r="BA771">
        <v>0</v>
      </c>
    </row>
    <row r="772" spans="4:53" x14ac:dyDescent="0.25">
      <c r="D772" s="2">
        <v>40999</v>
      </c>
      <c r="E772">
        <v>41.6</v>
      </c>
      <c r="G772" s="2">
        <v>40999</v>
      </c>
      <c r="H772">
        <v>55.7</v>
      </c>
      <c r="V772" s="2">
        <v>38077</v>
      </c>
      <c r="W772">
        <v>131156</v>
      </c>
      <c r="AB772" s="2">
        <v>38077</v>
      </c>
      <c r="AC772">
        <v>1.5699999999999998</v>
      </c>
      <c r="AE772" s="2">
        <v>41729</v>
      </c>
      <c r="AF772">
        <v>3.5</v>
      </c>
      <c r="AH772" s="2">
        <v>41729</v>
      </c>
      <c r="AI772">
        <v>35.299999999999997</v>
      </c>
      <c r="AK772" s="2"/>
      <c r="AN772" s="2">
        <v>41729</v>
      </c>
      <c r="AO772">
        <v>3.25</v>
      </c>
      <c r="AQ772" s="2">
        <v>39903</v>
      </c>
      <c r="AR772">
        <v>2622.83</v>
      </c>
      <c r="AZ772" s="2">
        <v>38411</v>
      </c>
      <c r="BA772">
        <v>0</v>
      </c>
    </row>
    <row r="773" spans="4:53" x14ac:dyDescent="0.25">
      <c r="D773" s="2">
        <v>41029</v>
      </c>
      <c r="E773">
        <v>41.7</v>
      </c>
      <c r="G773" s="2">
        <v>41029</v>
      </c>
      <c r="H773">
        <v>56.9</v>
      </c>
      <c r="V773" s="2">
        <v>38107</v>
      </c>
      <c r="W773">
        <v>131411</v>
      </c>
      <c r="AB773" s="2">
        <v>38107</v>
      </c>
      <c r="AC773">
        <v>2.76</v>
      </c>
      <c r="AE773" s="2">
        <v>41759</v>
      </c>
      <c r="AF773">
        <v>4.8</v>
      </c>
      <c r="AH773" s="2">
        <v>41759</v>
      </c>
      <c r="AI773">
        <v>34.9</v>
      </c>
      <c r="AK773" s="2"/>
      <c r="AN773" s="2">
        <v>41759</v>
      </c>
      <c r="AO773">
        <v>3.25</v>
      </c>
      <c r="AQ773" s="2">
        <v>39933</v>
      </c>
      <c r="AR773">
        <v>2615.9699999999998</v>
      </c>
      <c r="AZ773" s="2">
        <v>38442</v>
      </c>
      <c r="BA773">
        <v>0</v>
      </c>
    </row>
    <row r="774" spans="4:53" x14ac:dyDescent="0.25">
      <c r="D774" s="2">
        <v>41060</v>
      </c>
      <c r="E774">
        <v>41.6</v>
      </c>
      <c r="G774" s="2">
        <v>41060</v>
      </c>
      <c r="H774">
        <v>57</v>
      </c>
      <c r="V774" s="2">
        <v>38138</v>
      </c>
      <c r="W774">
        <v>131694</v>
      </c>
      <c r="AB774" s="2">
        <v>38138</v>
      </c>
      <c r="AC774">
        <v>3.55</v>
      </c>
      <c r="AE774" s="2">
        <v>41790</v>
      </c>
      <c r="AF774">
        <v>3.8</v>
      </c>
      <c r="AH774" s="2">
        <v>41790</v>
      </c>
      <c r="AI774">
        <v>34.4</v>
      </c>
      <c r="AK774" s="2"/>
      <c r="AN774" s="2">
        <v>41790</v>
      </c>
      <c r="AO774">
        <v>3.25</v>
      </c>
      <c r="AQ774" s="2">
        <v>39964</v>
      </c>
      <c r="AR774">
        <v>2610.0100000000002</v>
      </c>
      <c r="AZ774" s="2">
        <v>38472</v>
      </c>
      <c r="BA774">
        <v>0</v>
      </c>
    </row>
    <row r="775" spans="4:53" x14ac:dyDescent="0.25">
      <c r="D775" s="2">
        <v>41090</v>
      </c>
      <c r="E775">
        <v>41.7</v>
      </c>
      <c r="G775" s="2">
        <v>41090</v>
      </c>
      <c r="H775">
        <v>46.5</v>
      </c>
      <c r="V775" s="2">
        <v>38168</v>
      </c>
      <c r="W775">
        <v>131807</v>
      </c>
      <c r="AB775" s="2">
        <v>38168</v>
      </c>
      <c r="AC775">
        <v>2.52</v>
      </c>
      <c r="AE775" s="2">
        <v>41820</v>
      </c>
      <c r="AF775">
        <v>4.0999999999999996</v>
      </c>
      <c r="AH775" s="2">
        <v>41820</v>
      </c>
      <c r="AI775">
        <v>33.9</v>
      </c>
      <c r="AK775" s="2"/>
      <c r="AN775" s="2">
        <v>41820</v>
      </c>
      <c r="AO775">
        <v>3.25</v>
      </c>
      <c r="AQ775" s="2">
        <v>39994</v>
      </c>
      <c r="AR775">
        <v>2591.48</v>
      </c>
      <c r="AZ775" s="2">
        <v>38503</v>
      </c>
      <c r="BA775">
        <v>0</v>
      </c>
    </row>
    <row r="776" spans="4:53" x14ac:dyDescent="0.25">
      <c r="D776" s="2">
        <v>41121</v>
      </c>
      <c r="E776">
        <v>41.7</v>
      </c>
      <c r="G776" s="2">
        <v>41121</v>
      </c>
      <c r="H776">
        <v>48.6</v>
      </c>
      <c r="V776" s="2">
        <v>38199</v>
      </c>
      <c r="W776">
        <v>131848</v>
      </c>
      <c r="AB776" s="2">
        <v>38199</v>
      </c>
      <c r="AC776">
        <v>2.86</v>
      </c>
      <c r="AE776" s="2">
        <v>41851</v>
      </c>
      <c r="AF776">
        <v>4.5</v>
      </c>
      <c r="AH776" s="2">
        <v>41851</v>
      </c>
      <c r="AI776">
        <v>32.700000000000003</v>
      </c>
      <c r="AK776" s="2"/>
      <c r="AN776" s="2">
        <v>41851</v>
      </c>
      <c r="AO776">
        <v>3.25</v>
      </c>
      <c r="AQ776" s="2">
        <v>40025</v>
      </c>
      <c r="AR776">
        <v>2590.85</v>
      </c>
      <c r="AZ776" s="2">
        <v>38533</v>
      </c>
      <c r="BA776">
        <v>0</v>
      </c>
    </row>
    <row r="777" spans="4:53" x14ac:dyDescent="0.25">
      <c r="D777" s="2">
        <v>41152</v>
      </c>
      <c r="E777">
        <v>41.5</v>
      </c>
      <c r="G777" s="2">
        <v>41152</v>
      </c>
      <c r="H777">
        <v>46.3</v>
      </c>
      <c r="V777" s="2">
        <v>38230</v>
      </c>
      <c r="W777">
        <v>131937</v>
      </c>
      <c r="AB777" s="2">
        <v>38230</v>
      </c>
      <c r="AC777">
        <v>3.08</v>
      </c>
      <c r="AE777" s="2">
        <v>41882</v>
      </c>
      <c r="AF777">
        <v>4</v>
      </c>
      <c r="AH777" s="2">
        <v>41882</v>
      </c>
      <c r="AI777">
        <v>32</v>
      </c>
      <c r="AK777" s="2"/>
      <c r="AN777" s="2">
        <v>41882</v>
      </c>
      <c r="AO777">
        <v>3.25</v>
      </c>
      <c r="AQ777" s="2">
        <v>40056</v>
      </c>
      <c r="AR777">
        <v>2582.13</v>
      </c>
      <c r="AZ777" s="2">
        <v>38564</v>
      </c>
      <c r="BA777">
        <v>0</v>
      </c>
    </row>
    <row r="778" spans="4:53" x14ac:dyDescent="0.25">
      <c r="D778" s="2">
        <v>41182</v>
      </c>
      <c r="E778">
        <v>41.5</v>
      </c>
      <c r="G778" s="2">
        <v>41182</v>
      </c>
      <c r="H778">
        <v>53.7</v>
      </c>
      <c r="V778" s="2">
        <v>38260</v>
      </c>
      <c r="W778">
        <v>132112</v>
      </c>
      <c r="AB778" s="2">
        <v>38260</v>
      </c>
      <c r="AC778">
        <v>2.57</v>
      </c>
      <c r="AE778" s="2">
        <v>41912</v>
      </c>
      <c r="AF778">
        <v>3.5</v>
      </c>
      <c r="AH778" s="2">
        <v>41912</v>
      </c>
      <c r="AI778">
        <v>31.9</v>
      </c>
      <c r="AK778" s="2"/>
      <c r="AN778" s="2">
        <v>41912</v>
      </c>
      <c r="AO778">
        <v>3.25</v>
      </c>
      <c r="AQ778" s="2">
        <v>40086</v>
      </c>
      <c r="AR778">
        <v>2576.59</v>
      </c>
      <c r="AZ778" s="2">
        <v>38595</v>
      </c>
      <c r="BA778">
        <v>0</v>
      </c>
    </row>
    <row r="779" spans="4:53" x14ac:dyDescent="0.25">
      <c r="D779" s="2">
        <v>41213</v>
      </c>
      <c r="E779">
        <v>41.5</v>
      </c>
      <c r="G779" s="2">
        <v>41213</v>
      </c>
      <c r="H779">
        <v>53.1</v>
      </c>
      <c r="V779" s="2">
        <v>38291</v>
      </c>
      <c r="W779">
        <v>132447</v>
      </c>
      <c r="AB779" s="2">
        <v>38291</v>
      </c>
      <c r="AC779">
        <v>3.4</v>
      </c>
      <c r="AE779" s="2">
        <v>41943</v>
      </c>
      <c r="AF779">
        <v>2.4</v>
      </c>
      <c r="AH779" s="2">
        <v>41943</v>
      </c>
      <c r="AI779">
        <v>32.299999999999997</v>
      </c>
      <c r="AK779" s="2"/>
      <c r="AN779" s="2">
        <v>41943</v>
      </c>
      <c r="AO779">
        <v>3.25</v>
      </c>
      <c r="AQ779" s="2">
        <v>40117</v>
      </c>
      <c r="AR779">
        <v>2563.42</v>
      </c>
      <c r="AZ779" s="2">
        <v>38625</v>
      </c>
      <c r="BA779">
        <v>0</v>
      </c>
    </row>
    <row r="780" spans="4:53" x14ac:dyDescent="0.25">
      <c r="D780" s="2">
        <v>41243</v>
      </c>
      <c r="E780">
        <v>41.5</v>
      </c>
      <c r="G780" s="2">
        <v>41243</v>
      </c>
      <c r="H780">
        <v>50.4</v>
      </c>
      <c r="V780" s="2">
        <v>38321</v>
      </c>
      <c r="W780">
        <v>132503</v>
      </c>
      <c r="AB780" s="2">
        <v>38321</v>
      </c>
      <c r="AC780">
        <v>2.82</v>
      </c>
      <c r="AE780" s="2">
        <v>41973</v>
      </c>
      <c r="AF780">
        <v>0.9</v>
      </c>
      <c r="AH780" s="2">
        <v>41973</v>
      </c>
      <c r="AI780">
        <v>32.700000000000003</v>
      </c>
      <c r="AK780" s="2"/>
      <c r="AN780" s="2">
        <v>41973</v>
      </c>
      <c r="AO780">
        <v>3.25</v>
      </c>
      <c r="AQ780" s="2">
        <v>40147</v>
      </c>
      <c r="AR780">
        <v>2551.5700000000002</v>
      </c>
      <c r="AZ780" s="2">
        <v>38656</v>
      </c>
      <c r="BA780">
        <v>0</v>
      </c>
    </row>
    <row r="781" spans="4:53" x14ac:dyDescent="0.25">
      <c r="D781" s="2">
        <v>41274</v>
      </c>
      <c r="E781">
        <v>41.7</v>
      </c>
      <c r="G781" s="2">
        <v>41274</v>
      </c>
      <c r="H781">
        <v>49.8</v>
      </c>
      <c r="V781" s="2">
        <v>38352</v>
      </c>
      <c r="W781">
        <v>132624</v>
      </c>
      <c r="AB781" s="2">
        <v>38352</v>
      </c>
      <c r="AC781">
        <v>3.65</v>
      </c>
      <c r="AE781" s="2">
        <v>42004</v>
      </c>
      <c r="AF781">
        <v>0</v>
      </c>
      <c r="AH781" s="2">
        <v>42004</v>
      </c>
      <c r="AI781">
        <v>32.700000000000003</v>
      </c>
      <c r="AK781" s="2"/>
      <c r="AN781" s="2">
        <v>42004</v>
      </c>
      <c r="AO781">
        <v>3.25</v>
      </c>
      <c r="AQ781" s="2">
        <v>40178</v>
      </c>
      <c r="AR781">
        <v>2555.02</v>
      </c>
      <c r="AZ781" s="2">
        <v>38686</v>
      </c>
      <c r="BA781">
        <v>0</v>
      </c>
    </row>
    <row r="782" spans="4:53" x14ac:dyDescent="0.25">
      <c r="D782" s="2">
        <v>41305</v>
      </c>
      <c r="E782">
        <v>41.7</v>
      </c>
      <c r="G782" s="2">
        <v>41305</v>
      </c>
      <c r="H782">
        <v>52.4</v>
      </c>
      <c r="V782" s="2">
        <v>38383</v>
      </c>
      <c r="W782">
        <v>132774</v>
      </c>
      <c r="AB782" s="2">
        <v>38383</v>
      </c>
      <c r="AC782">
        <v>3.87</v>
      </c>
      <c r="AE782" s="2">
        <v>42035</v>
      </c>
      <c r="AF782">
        <v>-1.4</v>
      </c>
      <c r="AH782" s="2">
        <v>42035</v>
      </c>
      <c r="AI782">
        <v>32</v>
      </c>
      <c r="AK782" s="2"/>
      <c r="AN782" s="2">
        <v>42035</v>
      </c>
      <c r="AO782">
        <v>3.25</v>
      </c>
      <c r="AQ782" s="2">
        <v>40209</v>
      </c>
      <c r="AR782">
        <v>2540.27</v>
      </c>
      <c r="AZ782" s="2">
        <v>38717</v>
      </c>
      <c r="BA782">
        <v>0</v>
      </c>
    </row>
    <row r="783" spans="4:53" x14ac:dyDescent="0.25">
      <c r="D783" s="2">
        <v>41333</v>
      </c>
      <c r="E783">
        <v>41.8</v>
      </c>
      <c r="G783" s="2">
        <v>41333</v>
      </c>
      <c r="H783">
        <v>56.7</v>
      </c>
      <c r="V783" s="2">
        <v>38411</v>
      </c>
      <c r="W783">
        <v>133032</v>
      </c>
      <c r="AB783" s="2">
        <v>38411</v>
      </c>
      <c r="AC783">
        <v>3.95</v>
      </c>
      <c r="AE783" s="2">
        <v>42063</v>
      </c>
      <c r="AF783">
        <v>-3.1</v>
      </c>
      <c r="AH783" s="2">
        <v>42063</v>
      </c>
      <c r="AI783">
        <v>31.2</v>
      </c>
      <c r="AK783" s="2"/>
      <c r="AN783" s="2">
        <v>42063</v>
      </c>
      <c r="AO783">
        <v>3.25</v>
      </c>
      <c r="AQ783" s="2">
        <v>40237</v>
      </c>
      <c r="AR783">
        <v>2530.89</v>
      </c>
      <c r="AZ783" s="2">
        <v>38748</v>
      </c>
      <c r="BA783">
        <v>0</v>
      </c>
    </row>
    <row r="784" spans="4:53" x14ac:dyDescent="0.25">
      <c r="D784" s="2">
        <v>41364</v>
      </c>
      <c r="E784">
        <v>41.9</v>
      </c>
      <c r="G784" s="2">
        <v>41364</v>
      </c>
      <c r="H784">
        <v>50.7</v>
      </c>
      <c r="V784" s="2">
        <v>38442</v>
      </c>
      <c r="W784">
        <v>133156</v>
      </c>
      <c r="AB784" s="2">
        <v>38442</v>
      </c>
      <c r="AC784">
        <v>4.3</v>
      </c>
      <c r="AE784" s="2">
        <v>42094</v>
      </c>
      <c r="AF784">
        <v>-3.1</v>
      </c>
      <c r="AH784" s="2">
        <v>42094</v>
      </c>
      <c r="AI784">
        <v>30.5</v>
      </c>
      <c r="AK784" s="2"/>
      <c r="AN784" s="2">
        <v>42094</v>
      </c>
      <c r="AO784">
        <v>3.25</v>
      </c>
      <c r="AQ784" s="2">
        <v>40268</v>
      </c>
      <c r="AR784">
        <v>2537.85</v>
      </c>
      <c r="AZ784" s="2">
        <v>38776</v>
      </c>
      <c r="BA784">
        <v>0</v>
      </c>
    </row>
    <row r="785" spans="4:53" x14ac:dyDescent="0.25">
      <c r="D785" s="2">
        <v>41394</v>
      </c>
      <c r="E785">
        <v>41.8</v>
      </c>
      <c r="G785" s="2">
        <v>41394</v>
      </c>
      <c r="H785">
        <v>51.8</v>
      </c>
      <c r="V785" s="2">
        <v>38472</v>
      </c>
      <c r="W785">
        <v>133518</v>
      </c>
      <c r="AB785" s="2">
        <v>38472</v>
      </c>
      <c r="AC785">
        <v>4.01</v>
      </c>
      <c r="AE785" s="2">
        <v>42124</v>
      </c>
      <c r="AF785">
        <v>-3.4</v>
      </c>
      <c r="AH785" s="2">
        <v>42124</v>
      </c>
      <c r="AI785">
        <v>30.9</v>
      </c>
      <c r="AK785" s="2"/>
      <c r="AN785" s="2">
        <v>42124</v>
      </c>
      <c r="AO785">
        <v>3.25</v>
      </c>
      <c r="AQ785" s="2">
        <v>40298</v>
      </c>
      <c r="AR785">
        <v>2533</v>
      </c>
      <c r="AZ785" s="2">
        <v>38807</v>
      </c>
      <c r="BA785">
        <v>0</v>
      </c>
    </row>
    <row r="786" spans="4:53" x14ac:dyDescent="0.25">
      <c r="D786" s="2">
        <v>41425</v>
      </c>
      <c r="E786">
        <v>41.8</v>
      </c>
      <c r="G786" s="2">
        <v>41425</v>
      </c>
      <c r="H786">
        <v>51.6</v>
      </c>
      <c r="V786" s="2">
        <v>38503</v>
      </c>
      <c r="W786">
        <v>133690</v>
      </c>
      <c r="AB786" s="2">
        <v>38503</v>
      </c>
      <c r="AC786">
        <v>3.33</v>
      </c>
      <c r="AE786" s="2">
        <v>42155</v>
      </c>
      <c r="AF786">
        <v>-3.2</v>
      </c>
      <c r="AH786" s="2">
        <v>42155</v>
      </c>
      <c r="AI786">
        <v>30.7</v>
      </c>
      <c r="AK786" s="2"/>
      <c r="AN786" s="2">
        <v>42155</v>
      </c>
      <c r="AO786">
        <v>3.25</v>
      </c>
      <c r="AQ786" s="2">
        <v>40329</v>
      </c>
      <c r="AR786">
        <v>2524.6999999999998</v>
      </c>
      <c r="AZ786" s="2">
        <v>38837</v>
      </c>
      <c r="BA786">
        <v>0</v>
      </c>
    </row>
    <row r="787" spans="4:53" x14ac:dyDescent="0.25">
      <c r="D787" s="2">
        <v>41455</v>
      </c>
      <c r="E787">
        <v>41.8</v>
      </c>
      <c r="G787" s="2">
        <v>41455</v>
      </c>
      <c r="H787">
        <v>51.7</v>
      </c>
      <c r="V787" s="2">
        <v>38533</v>
      </c>
      <c r="W787">
        <v>133942</v>
      </c>
      <c r="AB787" s="2">
        <v>38533</v>
      </c>
      <c r="AC787">
        <v>4.59</v>
      </c>
      <c r="AE787" s="2">
        <v>42185</v>
      </c>
      <c r="AF787">
        <v>-3</v>
      </c>
      <c r="AH787" s="2">
        <v>42185</v>
      </c>
      <c r="AI787">
        <v>28.4</v>
      </c>
      <c r="AK787" s="2"/>
      <c r="AN787" s="2">
        <v>42185</v>
      </c>
      <c r="AO787">
        <v>3.25</v>
      </c>
      <c r="AQ787" s="2">
        <v>40359</v>
      </c>
      <c r="AR787">
        <v>2520.79</v>
      </c>
      <c r="AZ787" s="2">
        <v>38868</v>
      </c>
      <c r="BA787">
        <v>0</v>
      </c>
    </row>
    <row r="788" spans="4:53" x14ac:dyDescent="0.25">
      <c r="D788" s="2">
        <v>41486</v>
      </c>
      <c r="E788">
        <v>41.7</v>
      </c>
      <c r="G788" s="2">
        <v>41486</v>
      </c>
      <c r="H788">
        <v>56.9</v>
      </c>
      <c r="V788" s="2">
        <v>38564</v>
      </c>
      <c r="W788">
        <v>134296</v>
      </c>
      <c r="AB788" s="2">
        <v>38564</v>
      </c>
      <c r="AC788">
        <v>3.46</v>
      </c>
      <c r="AE788" s="2">
        <v>42216</v>
      </c>
      <c r="AF788">
        <v>-3.4</v>
      </c>
      <c r="AH788" s="2">
        <v>42216</v>
      </c>
      <c r="AI788">
        <v>28.1</v>
      </c>
      <c r="AK788" s="2"/>
      <c r="AN788" s="2">
        <v>42216</v>
      </c>
      <c r="AO788">
        <v>3.25</v>
      </c>
      <c r="AQ788" s="2">
        <v>40390</v>
      </c>
      <c r="AR788">
        <v>2520.3200000000002</v>
      </c>
      <c r="AZ788" s="2">
        <v>38898</v>
      </c>
      <c r="BA788">
        <v>0</v>
      </c>
    </row>
    <row r="789" spans="4:53" x14ac:dyDescent="0.25">
      <c r="D789" s="2">
        <v>41517</v>
      </c>
      <c r="E789">
        <v>41.9</v>
      </c>
      <c r="G789" s="2">
        <v>41517</v>
      </c>
      <c r="H789">
        <v>60</v>
      </c>
      <c r="V789" s="2">
        <v>38595</v>
      </c>
      <c r="W789">
        <v>134498</v>
      </c>
      <c r="AB789" s="2">
        <v>38595</v>
      </c>
      <c r="AC789">
        <v>3.67</v>
      </c>
      <c r="AE789" s="2">
        <v>42247</v>
      </c>
      <c r="AF789">
        <v>-4.3</v>
      </c>
      <c r="AH789" s="2">
        <v>42247</v>
      </c>
      <c r="AI789">
        <v>28.4</v>
      </c>
      <c r="AK789" s="2"/>
      <c r="AN789" s="2">
        <v>42247</v>
      </c>
      <c r="AO789">
        <v>3.25</v>
      </c>
      <c r="AQ789" s="2">
        <v>40421</v>
      </c>
      <c r="AR789">
        <v>2520.75</v>
      </c>
      <c r="AZ789" s="2">
        <v>38929</v>
      </c>
      <c r="BA789">
        <v>0</v>
      </c>
    </row>
    <row r="790" spans="4:53" x14ac:dyDescent="0.25">
      <c r="D790" s="2">
        <v>41547</v>
      </c>
      <c r="E790">
        <v>41.9</v>
      </c>
      <c r="G790" s="2">
        <v>41547</v>
      </c>
      <c r="H790">
        <v>61.5</v>
      </c>
      <c r="V790" s="2">
        <v>38625</v>
      </c>
      <c r="W790">
        <v>134566</v>
      </c>
      <c r="AB790" s="2">
        <v>38625</v>
      </c>
      <c r="AC790">
        <v>1.6400000000000001</v>
      </c>
      <c r="AE790" s="2">
        <v>42277</v>
      </c>
      <c r="AF790">
        <v>-4.0999999999999996</v>
      </c>
      <c r="AH790" s="2">
        <v>42277</v>
      </c>
      <c r="AI790">
        <v>25.7</v>
      </c>
      <c r="AK790" s="2"/>
      <c r="AN790" s="2">
        <v>42277</v>
      </c>
      <c r="AO790">
        <v>3.25</v>
      </c>
      <c r="AQ790" s="2">
        <v>40451</v>
      </c>
      <c r="AR790">
        <v>2521.7399999999998</v>
      </c>
      <c r="AZ790" s="2">
        <v>38960</v>
      </c>
      <c r="BA790">
        <v>0</v>
      </c>
    </row>
    <row r="791" spans="4:53" x14ac:dyDescent="0.25">
      <c r="D791" s="2">
        <v>41578</v>
      </c>
      <c r="E791">
        <v>41.9</v>
      </c>
      <c r="G791" s="2">
        <v>41578</v>
      </c>
      <c r="H791">
        <v>58.7</v>
      </c>
      <c r="V791" s="2">
        <v>38656</v>
      </c>
      <c r="W791">
        <v>134655</v>
      </c>
      <c r="AB791" s="2">
        <v>38656</v>
      </c>
      <c r="AC791">
        <v>1.96</v>
      </c>
      <c r="AE791" s="2">
        <v>42308</v>
      </c>
      <c r="AF791">
        <v>-4</v>
      </c>
      <c r="AH791" s="2">
        <v>42308</v>
      </c>
      <c r="AI791">
        <v>27.5</v>
      </c>
      <c r="AK791" s="2"/>
      <c r="AN791" s="2">
        <v>42308</v>
      </c>
      <c r="AO791">
        <v>3.25</v>
      </c>
      <c r="AQ791" s="2">
        <v>40482</v>
      </c>
      <c r="AR791">
        <v>2531.58</v>
      </c>
      <c r="AZ791" s="2">
        <v>38990</v>
      </c>
      <c r="BA791">
        <v>0</v>
      </c>
    </row>
    <row r="792" spans="4:53" x14ac:dyDescent="0.25">
      <c r="D792" s="2">
        <v>41608</v>
      </c>
      <c r="E792">
        <v>42</v>
      </c>
      <c r="G792" s="2">
        <v>41608</v>
      </c>
      <c r="H792">
        <v>61.9</v>
      </c>
      <c r="V792" s="2">
        <v>38686</v>
      </c>
      <c r="W792">
        <v>135012</v>
      </c>
      <c r="AB792" s="2">
        <v>38686</v>
      </c>
      <c r="AC792">
        <v>2.77</v>
      </c>
      <c r="AE792" s="2">
        <v>42338</v>
      </c>
      <c r="AF792">
        <v>-4</v>
      </c>
      <c r="AH792" s="2">
        <v>42338</v>
      </c>
      <c r="AI792">
        <v>27.9</v>
      </c>
      <c r="AK792" s="2"/>
      <c r="AN792" s="2">
        <v>42338</v>
      </c>
      <c r="AO792">
        <v>3.25</v>
      </c>
      <c r="AQ792" s="2">
        <v>40512</v>
      </c>
      <c r="AR792">
        <v>2530.02</v>
      </c>
      <c r="AZ792" s="2">
        <v>39021</v>
      </c>
      <c r="BA792">
        <v>0</v>
      </c>
    </row>
    <row r="793" spans="4:53" x14ac:dyDescent="0.25">
      <c r="D793" s="2">
        <v>41639</v>
      </c>
      <c r="E793">
        <v>41.9</v>
      </c>
      <c r="G793" s="2">
        <v>41639</v>
      </c>
      <c r="H793">
        <v>64.900000000000006</v>
      </c>
      <c r="V793" s="2">
        <v>38717</v>
      </c>
      <c r="W793">
        <v>135149</v>
      </c>
      <c r="AB793" s="2">
        <v>38717</v>
      </c>
      <c r="AC793">
        <v>2.66</v>
      </c>
      <c r="AE793" s="2">
        <v>42369</v>
      </c>
      <c r="AF793">
        <v>-4</v>
      </c>
      <c r="AH793" s="2">
        <v>42369</v>
      </c>
      <c r="AI793">
        <v>27.9</v>
      </c>
      <c r="AK793" s="2"/>
      <c r="AN793" s="2">
        <v>42369</v>
      </c>
      <c r="AO793">
        <v>3.37</v>
      </c>
      <c r="AQ793" s="2">
        <v>40543</v>
      </c>
      <c r="AR793">
        <v>2646.81</v>
      </c>
      <c r="AZ793" s="2">
        <v>39051</v>
      </c>
      <c r="BA793">
        <v>0</v>
      </c>
    </row>
    <row r="794" spans="4:53" x14ac:dyDescent="0.25">
      <c r="D794" s="2">
        <v>41670</v>
      </c>
      <c r="E794">
        <v>41.6</v>
      </c>
      <c r="G794" s="2">
        <v>41670</v>
      </c>
      <c r="H794">
        <v>52.3</v>
      </c>
      <c r="V794" s="2">
        <v>38748</v>
      </c>
      <c r="W794">
        <v>135429</v>
      </c>
      <c r="AB794" s="2">
        <v>38748</v>
      </c>
      <c r="AC794">
        <v>2.31</v>
      </c>
      <c r="AE794" s="2">
        <v>42400</v>
      </c>
      <c r="AF794">
        <v>-2.4</v>
      </c>
      <c r="AH794" s="2">
        <v>42400</v>
      </c>
      <c r="AI794">
        <v>29.2</v>
      </c>
      <c r="AK794" s="2"/>
      <c r="AN794" s="2">
        <v>42400</v>
      </c>
      <c r="AO794">
        <v>3.5</v>
      </c>
      <c r="AQ794" s="2">
        <v>40574</v>
      </c>
      <c r="AR794">
        <v>2654.83</v>
      </c>
      <c r="AZ794" s="2">
        <v>39082</v>
      </c>
      <c r="BA794">
        <v>0</v>
      </c>
    </row>
    <row r="795" spans="4:53" x14ac:dyDescent="0.25">
      <c r="D795" s="2">
        <v>41698</v>
      </c>
      <c r="E795">
        <v>41.6</v>
      </c>
      <c r="G795" s="2">
        <v>41698</v>
      </c>
      <c r="H795">
        <v>56.6</v>
      </c>
      <c r="V795" s="2">
        <v>38776</v>
      </c>
      <c r="W795">
        <v>135737</v>
      </c>
      <c r="AB795" s="2">
        <v>38776</v>
      </c>
      <c r="AC795">
        <v>1.6099999999999999</v>
      </c>
      <c r="AE795" s="2">
        <v>42429</v>
      </c>
      <c r="AF795">
        <v>-2.4</v>
      </c>
      <c r="AH795" s="2">
        <v>42429</v>
      </c>
      <c r="AI795">
        <v>29.2</v>
      </c>
      <c r="AK795" s="2"/>
      <c r="AN795" s="2">
        <v>42429</v>
      </c>
      <c r="AO795">
        <v>3.5</v>
      </c>
      <c r="AQ795" s="2">
        <v>40602</v>
      </c>
      <c r="AR795">
        <v>2664.8</v>
      </c>
      <c r="AZ795" s="2">
        <v>39113</v>
      </c>
      <c r="BA795">
        <v>0</v>
      </c>
    </row>
    <row r="796" spans="4:53" x14ac:dyDescent="0.25">
      <c r="D796" s="2">
        <v>41729</v>
      </c>
      <c r="E796">
        <v>42</v>
      </c>
      <c r="G796" s="2">
        <v>41729</v>
      </c>
      <c r="H796">
        <v>57.5</v>
      </c>
      <c r="V796" s="2">
        <v>38807</v>
      </c>
      <c r="W796">
        <v>136047</v>
      </c>
      <c r="AB796" s="2">
        <v>38807</v>
      </c>
      <c r="AC796">
        <v>1.98</v>
      </c>
      <c r="AE796" s="2">
        <v>42460</v>
      </c>
      <c r="AF796">
        <v>-2.6</v>
      </c>
      <c r="AH796" s="2">
        <v>42460</v>
      </c>
      <c r="AI796">
        <v>28.4</v>
      </c>
      <c r="AK796" s="2"/>
      <c r="AN796" s="2">
        <v>42460</v>
      </c>
      <c r="AO796">
        <v>3.5</v>
      </c>
      <c r="AQ796" s="2">
        <v>40633</v>
      </c>
      <c r="AR796">
        <v>2673.29</v>
      </c>
      <c r="AZ796" s="2">
        <v>39141</v>
      </c>
      <c r="BA796">
        <v>0</v>
      </c>
    </row>
    <row r="797" spans="4:53" x14ac:dyDescent="0.25">
      <c r="D797" s="2">
        <v>41759</v>
      </c>
      <c r="E797">
        <v>41.9</v>
      </c>
      <c r="G797" s="2">
        <v>41759</v>
      </c>
      <c r="H797">
        <v>56.1</v>
      </c>
      <c r="V797" s="2">
        <v>38837</v>
      </c>
      <c r="W797">
        <v>136205</v>
      </c>
      <c r="AB797" s="2">
        <v>38837</v>
      </c>
      <c r="AC797">
        <v>2.2200000000000002</v>
      </c>
      <c r="AE797" s="2">
        <v>42490</v>
      </c>
      <c r="AF797">
        <v>-2.2999999999999998</v>
      </c>
      <c r="AH797" s="2">
        <v>42490</v>
      </c>
      <c r="AI797">
        <v>28.2</v>
      </c>
      <c r="AK797" s="2"/>
      <c r="AN797" s="2">
        <v>42490</v>
      </c>
      <c r="AO797">
        <v>3.5</v>
      </c>
      <c r="AQ797" s="2">
        <v>40663</v>
      </c>
      <c r="AR797">
        <v>2680.09</v>
      </c>
      <c r="AZ797" s="2">
        <v>39172</v>
      </c>
      <c r="BA797">
        <v>0</v>
      </c>
    </row>
    <row r="798" spans="4:53" x14ac:dyDescent="0.25">
      <c r="D798" s="2">
        <v>41790</v>
      </c>
      <c r="E798">
        <v>42.1</v>
      </c>
      <c r="G798" s="2">
        <v>41790</v>
      </c>
      <c r="H798">
        <v>58.3</v>
      </c>
      <c r="V798" s="2">
        <v>38868</v>
      </c>
      <c r="W798">
        <v>136244</v>
      </c>
      <c r="AB798" s="2">
        <v>38868</v>
      </c>
      <c r="AC798">
        <v>1.98</v>
      </c>
      <c r="AE798" s="2">
        <v>42521</v>
      </c>
      <c r="AF798">
        <v>-2.4</v>
      </c>
      <c r="AH798" s="2">
        <v>42521</v>
      </c>
      <c r="AI798">
        <v>26.8</v>
      </c>
      <c r="AK798" s="2"/>
      <c r="AN798" s="2">
        <v>42521</v>
      </c>
      <c r="AO798">
        <v>3.5</v>
      </c>
      <c r="AQ798" s="2">
        <v>40694</v>
      </c>
      <c r="AR798">
        <v>2686.33</v>
      </c>
      <c r="AZ798" s="2">
        <v>39202</v>
      </c>
      <c r="BA798">
        <v>0</v>
      </c>
    </row>
    <row r="799" spans="4:53" x14ac:dyDescent="0.25">
      <c r="D799" s="2">
        <v>41820</v>
      </c>
      <c r="E799">
        <v>42.1</v>
      </c>
      <c r="G799" s="2">
        <v>41820</v>
      </c>
      <c r="H799">
        <v>56.7</v>
      </c>
      <c r="V799" s="2">
        <v>38898</v>
      </c>
      <c r="W799">
        <v>136325</v>
      </c>
      <c r="AB799" s="2">
        <v>38898</v>
      </c>
      <c r="AC799">
        <v>1.98</v>
      </c>
      <c r="AE799" s="2">
        <v>42551</v>
      </c>
      <c r="AF799">
        <v>-1.5</v>
      </c>
      <c r="AH799" s="2">
        <v>42551</v>
      </c>
      <c r="AI799">
        <v>28.1</v>
      </c>
      <c r="AK799" s="2"/>
      <c r="AN799" s="2">
        <v>42551</v>
      </c>
      <c r="AO799">
        <v>3.5</v>
      </c>
      <c r="AQ799" s="2">
        <v>40724</v>
      </c>
      <c r="AR799">
        <v>2694.99</v>
      </c>
      <c r="AZ799" s="2">
        <v>39233</v>
      </c>
      <c r="BA799">
        <v>0</v>
      </c>
    </row>
    <row r="800" spans="4:53" x14ac:dyDescent="0.25">
      <c r="D800" s="2">
        <v>41851</v>
      </c>
      <c r="E800">
        <v>41.9</v>
      </c>
      <c r="G800" s="2">
        <v>41851</v>
      </c>
      <c r="H800">
        <v>58.4</v>
      </c>
      <c r="V800" s="2">
        <v>38929</v>
      </c>
      <c r="W800">
        <v>136520</v>
      </c>
      <c r="AB800" s="2">
        <v>38929</v>
      </c>
      <c r="AC800">
        <v>2.27</v>
      </c>
      <c r="AE800" s="2">
        <v>42582</v>
      </c>
      <c r="AF800">
        <v>-1.7</v>
      </c>
      <c r="AH800" s="2">
        <v>42582</v>
      </c>
      <c r="AI800">
        <v>27.9</v>
      </c>
      <c r="AK800" s="2"/>
      <c r="AN800" s="2">
        <v>42582</v>
      </c>
      <c r="AO800">
        <v>3.5</v>
      </c>
      <c r="AQ800" s="2">
        <v>40755</v>
      </c>
      <c r="AR800">
        <v>2717.44</v>
      </c>
      <c r="AZ800" s="2">
        <v>39263</v>
      </c>
      <c r="BA800">
        <v>0</v>
      </c>
    </row>
    <row r="801" spans="4:53" x14ac:dyDescent="0.25">
      <c r="D801" s="2">
        <v>41882</v>
      </c>
      <c r="E801">
        <v>42</v>
      </c>
      <c r="G801" s="2">
        <v>41882</v>
      </c>
      <c r="H801">
        <v>61.1</v>
      </c>
      <c r="V801" s="2">
        <v>38960</v>
      </c>
      <c r="W801">
        <v>136694</v>
      </c>
      <c r="AB801" s="2">
        <v>38960</v>
      </c>
      <c r="AC801">
        <v>2.39</v>
      </c>
      <c r="AE801" s="2">
        <v>42613</v>
      </c>
      <c r="AF801">
        <v>-0.8</v>
      </c>
      <c r="AH801" s="2">
        <v>42613</v>
      </c>
      <c r="AI801">
        <v>27.5</v>
      </c>
      <c r="AK801" s="2"/>
      <c r="AN801" s="2">
        <v>42613</v>
      </c>
      <c r="AO801">
        <v>3.5</v>
      </c>
      <c r="AQ801" s="2">
        <v>40786</v>
      </c>
      <c r="AR801">
        <v>2709.78</v>
      </c>
      <c r="AZ801" s="2">
        <v>39294</v>
      </c>
      <c r="BA801">
        <v>0</v>
      </c>
    </row>
    <row r="802" spans="4:53" x14ac:dyDescent="0.25">
      <c r="D802" s="2">
        <v>41912</v>
      </c>
      <c r="E802">
        <v>42.2</v>
      </c>
      <c r="G802" s="2">
        <v>41912</v>
      </c>
      <c r="H802">
        <v>59.9</v>
      </c>
      <c r="V802" s="2">
        <v>38990</v>
      </c>
      <c r="W802">
        <v>136860</v>
      </c>
      <c r="AB802" s="2">
        <v>38990</v>
      </c>
      <c r="AC802">
        <v>4.13</v>
      </c>
      <c r="AE802" s="2">
        <v>42643</v>
      </c>
      <c r="AF802">
        <v>-0.1</v>
      </c>
      <c r="AH802" s="2">
        <v>42643</v>
      </c>
      <c r="AI802">
        <v>26.3</v>
      </c>
      <c r="AK802" s="2"/>
      <c r="AN802" s="2">
        <v>42643</v>
      </c>
      <c r="AO802">
        <v>3.5</v>
      </c>
      <c r="AQ802" s="2">
        <v>40816</v>
      </c>
      <c r="AR802">
        <v>2720.38</v>
      </c>
      <c r="AZ802" s="2">
        <v>39325</v>
      </c>
      <c r="BA802">
        <v>0</v>
      </c>
    </row>
    <row r="803" spans="4:53" x14ac:dyDescent="0.25">
      <c r="D803" s="2">
        <v>41943</v>
      </c>
      <c r="E803">
        <v>42.1</v>
      </c>
      <c r="G803" s="2">
        <v>41943</v>
      </c>
      <c r="H803">
        <v>60.7</v>
      </c>
      <c r="V803" s="2">
        <v>39021</v>
      </c>
      <c r="W803">
        <v>136852</v>
      </c>
      <c r="AB803" s="2">
        <v>39021</v>
      </c>
      <c r="AC803">
        <v>2.77</v>
      </c>
      <c r="AE803" s="2">
        <v>42674</v>
      </c>
      <c r="AF803">
        <v>0.8</v>
      </c>
      <c r="AH803" s="2">
        <v>42674</v>
      </c>
      <c r="AI803">
        <v>26.4</v>
      </c>
      <c r="AK803" s="2"/>
      <c r="AN803" s="2">
        <v>42674</v>
      </c>
      <c r="AO803">
        <v>3.5</v>
      </c>
      <c r="AQ803" s="2">
        <v>40847</v>
      </c>
      <c r="AR803">
        <v>2729.18</v>
      </c>
      <c r="AZ803" s="2">
        <v>39355</v>
      </c>
      <c r="BA803">
        <v>0</v>
      </c>
    </row>
    <row r="804" spans="4:53" x14ac:dyDescent="0.25">
      <c r="D804" s="2">
        <v>41973</v>
      </c>
      <c r="E804">
        <v>42.2</v>
      </c>
      <c r="G804" s="2">
        <v>41973</v>
      </c>
      <c r="H804">
        <v>63.7</v>
      </c>
      <c r="V804" s="2">
        <v>39051</v>
      </c>
      <c r="W804">
        <v>137063</v>
      </c>
      <c r="AB804" s="2">
        <v>39051</v>
      </c>
      <c r="AC804">
        <v>1.6400000000000001</v>
      </c>
      <c r="AE804" s="2">
        <v>42704</v>
      </c>
      <c r="AF804">
        <v>1.3</v>
      </c>
      <c r="AH804" s="2">
        <v>42704</v>
      </c>
      <c r="AI804">
        <v>26</v>
      </c>
      <c r="AK804" s="2"/>
      <c r="AN804" s="2">
        <v>42704</v>
      </c>
      <c r="AO804">
        <v>3.5</v>
      </c>
      <c r="AQ804" s="2">
        <v>40877</v>
      </c>
      <c r="AR804">
        <v>2746.22</v>
      </c>
      <c r="AZ804" s="2">
        <v>39386</v>
      </c>
      <c r="BA804">
        <v>0</v>
      </c>
    </row>
    <row r="805" spans="4:53" x14ac:dyDescent="0.25">
      <c r="D805" s="2">
        <v>42004</v>
      </c>
      <c r="E805">
        <v>42.1</v>
      </c>
      <c r="G805" s="2">
        <v>42004</v>
      </c>
      <c r="H805">
        <v>58</v>
      </c>
      <c r="V805" s="2">
        <v>39082</v>
      </c>
      <c r="W805">
        <v>137249</v>
      </c>
      <c r="AB805" s="2">
        <v>39082</v>
      </c>
      <c r="AC805">
        <v>2.0699999999999998</v>
      </c>
      <c r="AE805" s="2">
        <v>42735</v>
      </c>
      <c r="AF805">
        <v>4.4000000000000004</v>
      </c>
      <c r="AH805" s="2">
        <v>42735</v>
      </c>
      <c r="AI805">
        <v>26.2</v>
      </c>
      <c r="AK805" s="2"/>
      <c r="AN805" s="2">
        <v>42735</v>
      </c>
      <c r="AO805">
        <v>3.64</v>
      </c>
      <c r="AQ805" s="2">
        <v>40908</v>
      </c>
      <c r="AR805">
        <v>2756.56</v>
      </c>
      <c r="AZ805" s="2">
        <v>39416</v>
      </c>
      <c r="BA805">
        <v>0</v>
      </c>
    </row>
    <row r="806" spans="4:53" x14ac:dyDescent="0.25">
      <c r="D806" s="2">
        <v>42035</v>
      </c>
      <c r="E806">
        <v>42</v>
      </c>
      <c r="G806" s="2">
        <v>42035</v>
      </c>
      <c r="H806">
        <v>53.5</v>
      </c>
      <c r="V806" s="2">
        <v>39113</v>
      </c>
      <c r="W806">
        <v>137477</v>
      </c>
      <c r="AB806" s="2">
        <v>39113</v>
      </c>
      <c r="AC806">
        <v>1.42</v>
      </c>
      <c r="AE806" s="2">
        <v>42766</v>
      </c>
      <c r="AF806">
        <v>5.7</v>
      </c>
      <c r="AH806" s="2">
        <v>42766</v>
      </c>
      <c r="AI806">
        <v>25.1</v>
      </c>
      <c r="AK806" s="2"/>
      <c r="AN806" s="2">
        <v>42766</v>
      </c>
      <c r="AO806">
        <v>3.75</v>
      </c>
      <c r="AQ806" s="2">
        <v>40939</v>
      </c>
      <c r="AR806">
        <v>2767.35</v>
      </c>
      <c r="AZ806" s="2">
        <v>39447</v>
      </c>
      <c r="BA806">
        <v>1</v>
      </c>
    </row>
    <row r="807" spans="4:53" x14ac:dyDescent="0.25">
      <c r="D807" s="2">
        <v>42063</v>
      </c>
      <c r="E807">
        <v>42</v>
      </c>
      <c r="G807" s="2">
        <v>42063</v>
      </c>
      <c r="H807">
        <v>52.9</v>
      </c>
      <c r="V807" s="2">
        <v>39141</v>
      </c>
      <c r="W807">
        <v>137558</v>
      </c>
      <c r="AB807" s="2">
        <v>39141</v>
      </c>
      <c r="AC807">
        <v>2.4300000000000002</v>
      </c>
      <c r="AE807" s="2">
        <v>42794</v>
      </c>
      <c r="AF807">
        <v>6.2</v>
      </c>
      <c r="AH807" s="2">
        <v>42794</v>
      </c>
      <c r="AI807">
        <v>25.4</v>
      </c>
      <c r="AK807" s="2"/>
      <c r="AN807" s="2">
        <v>42794</v>
      </c>
      <c r="AO807">
        <v>3.75</v>
      </c>
      <c r="AQ807" s="2">
        <v>40968</v>
      </c>
      <c r="AR807">
        <v>2776.76</v>
      </c>
      <c r="AZ807" s="2">
        <v>39478</v>
      </c>
      <c r="BA807">
        <v>1</v>
      </c>
    </row>
    <row r="808" spans="4:53" x14ac:dyDescent="0.25">
      <c r="D808" s="2">
        <v>42094</v>
      </c>
      <c r="E808">
        <v>41.9</v>
      </c>
      <c r="G808" s="2">
        <v>42094</v>
      </c>
      <c r="H808">
        <v>52.1</v>
      </c>
      <c r="V808" s="2">
        <v>39172</v>
      </c>
      <c r="W808">
        <v>137793</v>
      </c>
      <c r="AB808" s="2">
        <v>39172</v>
      </c>
      <c r="AC808">
        <v>2.4500000000000002</v>
      </c>
      <c r="AE808" s="2">
        <v>42825</v>
      </c>
      <c r="AF808">
        <v>5.7</v>
      </c>
      <c r="AH808" s="2">
        <v>42825</v>
      </c>
      <c r="AI808">
        <v>25.3</v>
      </c>
      <c r="AK808" s="2"/>
      <c r="AN808" s="2">
        <v>42825</v>
      </c>
      <c r="AO808">
        <v>3.88</v>
      </c>
      <c r="AQ808" s="2">
        <v>40999</v>
      </c>
      <c r="AR808">
        <v>2790.63</v>
      </c>
      <c r="AZ808" s="2">
        <v>39507</v>
      </c>
      <c r="BA808">
        <v>1</v>
      </c>
    </row>
    <row r="809" spans="4:53" x14ac:dyDescent="0.25">
      <c r="D809" s="2">
        <v>42124</v>
      </c>
      <c r="E809">
        <v>41.8</v>
      </c>
      <c r="G809" s="2">
        <v>42124</v>
      </c>
      <c r="H809">
        <v>53.4</v>
      </c>
      <c r="V809" s="2">
        <v>39202</v>
      </c>
      <c r="W809">
        <v>137842</v>
      </c>
      <c r="AB809" s="2">
        <v>39202</v>
      </c>
      <c r="AC809">
        <v>2.75</v>
      </c>
      <c r="AE809" s="2">
        <v>42855</v>
      </c>
      <c r="AF809">
        <v>5.3</v>
      </c>
      <c r="AH809" s="2">
        <v>42855</v>
      </c>
      <c r="AI809">
        <v>24.3</v>
      </c>
      <c r="AK809" s="2"/>
      <c r="AN809" s="2">
        <v>42855</v>
      </c>
      <c r="AO809">
        <v>4</v>
      </c>
      <c r="AQ809" s="2">
        <v>41029</v>
      </c>
      <c r="AR809">
        <v>2802.98</v>
      </c>
      <c r="AZ809" s="2">
        <v>39538</v>
      </c>
      <c r="BA809">
        <v>1</v>
      </c>
    </row>
    <row r="810" spans="4:53" x14ac:dyDescent="0.25">
      <c r="D810" s="2">
        <v>42155</v>
      </c>
      <c r="E810">
        <v>41.8</v>
      </c>
      <c r="G810" s="2">
        <v>42155</v>
      </c>
      <c r="H810">
        <v>52.7</v>
      </c>
      <c r="V810" s="2">
        <v>39233</v>
      </c>
      <c r="W810">
        <v>137993</v>
      </c>
      <c r="AB810" s="2">
        <v>39233</v>
      </c>
      <c r="AC810">
        <v>2.91</v>
      </c>
      <c r="AE810" s="2">
        <v>42886</v>
      </c>
      <c r="AF810">
        <v>4.8</v>
      </c>
      <c r="AH810" s="2">
        <v>42886</v>
      </c>
      <c r="AI810">
        <v>24.9</v>
      </c>
      <c r="AK810" s="2"/>
      <c r="AN810" s="2">
        <v>42886</v>
      </c>
      <c r="AO810">
        <v>4</v>
      </c>
      <c r="AQ810" s="2">
        <v>41060</v>
      </c>
      <c r="AR810">
        <v>2820.69</v>
      </c>
      <c r="AZ810" s="2">
        <v>39568</v>
      </c>
      <c r="BA810">
        <v>1</v>
      </c>
    </row>
    <row r="811" spans="4:53" x14ac:dyDescent="0.25">
      <c r="D811" s="2">
        <v>42185</v>
      </c>
      <c r="E811">
        <v>41.8</v>
      </c>
      <c r="G811" s="2">
        <v>42185</v>
      </c>
      <c r="H811">
        <v>53.8</v>
      </c>
      <c r="V811" s="2">
        <v>39263</v>
      </c>
      <c r="W811">
        <v>138069</v>
      </c>
      <c r="AB811" s="2">
        <v>39263</v>
      </c>
      <c r="AC811">
        <v>2.54</v>
      </c>
      <c r="AE811" s="2">
        <v>42916</v>
      </c>
      <c r="AF811">
        <v>4.0999999999999996</v>
      </c>
      <c r="AH811" s="2">
        <v>42916</v>
      </c>
      <c r="AI811">
        <v>25.1</v>
      </c>
      <c r="AK811" s="2"/>
      <c r="AN811" s="2">
        <v>42916</v>
      </c>
      <c r="AO811">
        <v>4.13</v>
      </c>
      <c r="AQ811" s="2">
        <v>41090</v>
      </c>
      <c r="AR811">
        <v>2831.92</v>
      </c>
      <c r="AZ811" s="2">
        <v>39599</v>
      </c>
      <c r="BA811">
        <v>1</v>
      </c>
    </row>
    <row r="812" spans="4:53" x14ac:dyDescent="0.25">
      <c r="D812" s="2">
        <v>42216</v>
      </c>
      <c r="E812">
        <v>41.8</v>
      </c>
      <c r="G812" s="2">
        <v>42216</v>
      </c>
      <c r="H812">
        <v>53.3</v>
      </c>
      <c r="V812" s="2">
        <v>39294</v>
      </c>
      <c r="W812">
        <v>138038</v>
      </c>
      <c r="AB812" s="2">
        <v>39294</v>
      </c>
      <c r="AC812">
        <v>2.54</v>
      </c>
      <c r="AE812" s="2">
        <v>42947</v>
      </c>
      <c r="AF812">
        <v>4.5999999999999996</v>
      </c>
      <c r="AH812" s="2">
        <v>42947</v>
      </c>
      <c r="AI812">
        <v>24.9</v>
      </c>
      <c r="AK812" s="2"/>
      <c r="AN812" s="2">
        <v>42947</v>
      </c>
      <c r="AO812">
        <v>4.25</v>
      </c>
      <c r="AQ812" s="2">
        <v>41121</v>
      </c>
      <c r="AR812">
        <v>2840.58</v>
      </c>
      <c r="AZ812" s="2">
        <v>39629</v>
      </c>
      <c r="BA812">
        <v>1</v>
      </c>
    </row>
    <row r="813" spans="4:53" x14ac:dyDescent="0.25">
      <c r="D813" s="2">
        <v>42247</v>
      </c>
      <c r="E813">
        <v>41.8</v>
      </c>
      <c r="G813" s="2">
        <v>42247</v>
      </c>
      <c r="H813">
        <v>51.9</v>
      </c>
      <c r="V813" s="2">
        <v>39325</v>
      </c>
      <c r="W813">
        <v>138015</v>
      </c>
      <c r="AB813" s="2">
        <v>39325</v>
      </c>
      <c r="AC813">
        <v>2.37</v>
      </c>
      <c r="AE813" s="2">
        <v>42978</v>
      </c>
      <c r="AF813">
        <v>5.3</v>
      </c>
      <c r="AH813" s="2">
        <v>42978</v>
      </c>
      <c r="AI813">
        <v>24.4</v>
      </c>
      <c r="AK813" s="2"/>
      <c r="AN813" s="2">
        <v>42978</v>
      </c>
      <c r="AO813">
        <v>4.25</v>
      </c>
      <c r="AQ813" s="2">
        <v>41152</v>
      </c>
      <c r="AR813">
        <v>2858.7</v>
      </c>
      <c r="AZ813" s="2">
        <v>39660</v>
      </c>
      <c r="BA813">
        <v>1</v>
      </c>
    </row>
    <row r="814" spans="4:53" x14ac:dyDescent="0.25">
      <c r="D814" s="2">
        <v>42277</v>
      </c>
      <c r="E814">
        <v>41.7</v>
      </c>
      <c r="G814" s="2">
        <v>42277</v>
      </c>
      <c r="H814">
        <v>50.3</v>
      </c>
      <c r="V814" s="2">
        <v>39355</v>
      </c>
      <c r="W814">
        <v>138095</v>
      </c>
      <c r="AB814" s="2">
        <v>39355</v>
      </c>
      <c r="AC814">
        <v>2.9699999999999998</v>
      </c>
      <c r="AE814" s="2">
        <v>43008</v>
      </c>
      <c r="AF814">
        <v>6.4</v>
      </c>
      <c r="AH814" s="2">
        <v>43008</v>
      </c>
      <c r="AI814">
        <v>25.7</v>
      </c>
      <c r="AK814" s="2"/>
      <c r="AN814" s="2">
        <v>43008</v>
      </c>
      <c r="AO814">
        <v>4.25</v>
      </c>
      <c r="AQ814" s="2">
        <v>41182</v>
      </c>
      <c r="AR814">
        <v>2868.64</v>
      </c>
      <c r="AZ814" s="2">
        <v>39691</v>
      </c>
      <c r="BA814">
        <v>1</v>
      </c>
    </row>
    <row r="815" spans="4:53" x14ac:dyDescent="0.25">
      <c r="D815" s="2">
        <v>42308</v>
      </c>
      <c r="E815">
        <v>41.8</v>
      </c>
      <c r="G815" s="2">
        <v>42308</v>
      </c>
      <c r="H815">
        <v>52.7</v>
      </c>
      <c r="V815" s="2">
        <v>39386</v>
      </c>
      <c r="W815">
        <v>138174</v>
      </c>
      <c r="AB815" s="2">
        <v>39386</v>
      </c>
      <c r="AC815">
        <v>2.6</v>
      </c>
      <c r="AE815" s="2">
        <v>43039</v>
      </c>
      <c r="AF815">
        <v>6.6</v>
      </c>
      <c r="AH815" s="2">
        <v>43039</v>
      </c>
      <c r="AI815">
        <v>25.5</v>
      </c>
      <c r="AK815" s="2"/>
      <c r="AN815" s="2">
        <v>43039</v>
      </c>
      <c r="AO815">
        <v>4.25</v>
      </c>
      <c r="AQ815" s="2">
        <v>41213</v>
      </c>
      <c r="AR815">
        <v>2886.03</v>
      </c>
      <c r="AZ815" s="2">
        <v>39721</v>
      </c>
      <c r="BA815">
        <v>1</v>
      </c>
    </row>
    <row r="816" spans="4:53" x14ac:dyDescent="0.25">
      <c r="D816" s="2">
        <v>42338</v>
      </c>
      <c r="E816">
        <v>41.8</v>
      </c>
      <c r="G816" s="2">
        <v>42338</v>
      </c>
      <c r="H816">
        <v>51.9</v>
      </c>
      <c r="V816" s="2">
        <v>39416</v>
      </c>
      <c r="W816">
        <v>138284</v>
      </c>
      <c r="AB816" s="2">
        <v>39416</v>
      </c>
      <c r="AC816">
        <v>3.3</v>
      </c>
      <c r="AE816" s="2">
        <v>43069</v>
      </c>
      <c r="AF816">
        <v>8.1</v>
      </c>
      <c r="AH816" s="2">
        <v>43069</v>
      </c>
      <c r="AI816">
        <v>25.4</v>
      </c>
      <c r="AK816" s="2"/>
      <c r="AN816" s="2">
        <v>43069</v>
      </c>
      <c r="AO816">
        <v>4.25</v>
      </c>
      <c r="AQ816" s="2">
        <v>41243</v>
      </c>
      <c r="AR816">
        <v>2902.64</v>
      </c>
      <c r="AZ816" s="2">
        <v>39752</v>
      </c>
      <c r="BA816">
        <v>1</v>
      </c>
    </row>
    <row r="817" spans="4:53" x14ac:dyDescent="0.25">
      <c r="D817" s="2">
        <v>42369</v>
      </c>
      <c r="E817">
        <v>41.8</v>
      </c>
      <c r="G817" s="2">
        <v>42369</v>
      </c>
      <c r="H817">
        <v>49.6</v>
      </c>
      <c r="V817" s="2">
        <v>39447</v>
      </c>
      <c r="W817">
        <v>138392</v>
      </c>
      <c r="AB817" s="2">
        <v>39447</v>
      </c>
      <c r="AC817">
        <v>2.25</v>
      </c>
      <c r="AE817" s="2">
        <v>43100</v>
      </c>
      <c r="AF817">
        <v>6.9</v>
      </c>
      <c r="AH817" s="2">
        <v>43100</v>
      </c>
      <c r="AI817">
        <v>24</v>
      </c>
      <c r="AK817" s="2"/>
      <c r="AN817" s="2">
        <v>43100</v>
      </c>
      <c r="AO817">
        <v>4.4000000000000004</v>
      </c>
      <c r="AQ817" s="2">
        <v>41274</v>
      </c>
      <c r="AR817">
        <v>2913.57</v>
      </c>
      <c r="AZ817" s="2">
        <v>39782</v>
      </c>
      <c r="BA817">
        <v>1</v>
      </c>
    </row>
    <row r="818" spans="4:53" x14ac:dyDescent="0.25">
      <c r="D818" s="2">
        <v>42400</v>
      </c>
      <c r="E818">
        <v>41.9</v>
      </c>
      <c r="G818" s="2">
        <v>42400</v>
      </c>
      <c r="H818">
        <v>48.5</v>
      </c>
      <c r="V818" s="2">
        <v>39478</v>
      </c>
      <c r="W818">
        <v>138403</v>
      </c>
      <c r="AB818" s="2">
        <v>39478</v>
      </c>
      <c r="AC818">
        <v>2.5099999999999998</v>
      </c>
      <c r="AE818" s="2">
        <v>43131</v>
      </c>
      <c r="AF818">
        <v>5.8</v>
      </c>
      <c r="AH818" s="2">
        <v>43131</v>
      </c>
      <c r="AI818">
        <v>24.2</v>
      </c>
      <c r="AK818" s="2"/>
      <c r="AN818" s="2">
        <v>43131</v>
      </c>
      <c r="AO818">
        <v>4.5</v>
      </c>
      <c r="AQ818" s="2">
        <v>41305</v>
      </c>
      <c r="AR818">
        <v>2929.34</v>
      </c>
      <c r="AZ818" s="2">
        <v>39813</v>
      </c>
      <c r="BA818">
        <v>1</v>
      </c>
    </row>
    <row r="819" spans="4:53" x14ac:dyDescent="0.25">
      <c r="D819" s="2">
        <v>42429</v>
      </c>
      <c r="E819">
        <v>41.9</v>
      </c>
      <c r="G819" s="2">
        <v>42429</v>
      </c>
      <c r="H819">
        <v>51.4</v>
      </c>
      <c r="V819" s="2">
        <v>39507</v>
      </c>
      <c r="W819">
        <v>138324</v>
      </c>
      <c r="AB819" s="2">
        <v>39507</v>
      </c>
      <c r="AC819">
        <v>1.1400000000000001</v>
      </c>
      <c r="AE819" s="2">
        <v>43159</v>
      </c>
      <c r="AF819">
        <v>5.9</v>
      </c>
      <c r="AH819" s="2">
        <v>43159</v>
      </c>
      <c r="AI819">
        <v>23.1</v>
      </c>
      <c r="AK819" s="2"/>
      <c r="AN819" s="2">
        <v>43159</v>
      </c>
      <c r="AO819">
        <v>4.5</v>
      </c>
      <c r="AQ819" s="2">
        <v>41333</v>
      </c>
      <c r="AR819">
        <v>2950.33</v>
      </c>
      <c r="AZ819" s="2">
        <v>39844</v>
      </c>
      <c r="BA819">
        <v>1</v>
      </c>
    </row>
    <row r="820" spans="4:53" x14ac:dyDescent="0.25">
      <c r="D820" s="2">
        <v>42460</v>
      </c>
      <c r="E820">
        <v>41.8</v>
      </c>
      <c r="G820" s="2">
        <v>42460</v>
      </c>
      <c r="H820">
        <v>54.8</v>
      </c>
      <c r="V820" s="2">
        <v>39538</v>
      </c>
      <c r="W820">
        <v>138275</v>
      </c>
      <c r="AB820" s="2">
        <v>39538</v>
      </c>
      <c r="AC820">
        <v>0.68</v>
      </c>
      <c r="AE820" s="2">
        <v>43190</v>
      </c>
      <c r="AF820">
        <v>6.3</v>
      </c>
      <c r="AH820" s="2">
        <v>43190</v>
      </c>
      <c r="AI820">
        <v>24.1</v>
      </c>
      <c r="AK820" s="2"/>
      <c r="AN820" s="2">
        <v>43190</v>
      </c>
      <c r="AO820">
        <v>4.58</v>
      </c>
      <c r="AQ820" s="2">
        <v>41364</v>
      </c>
      <c r="AR820">
        <v>2960.85</v>
      </c>
      <c r="AZ820" s="2">
        <v>39872</v>
      </c>
      <c r="BA820">
        <v>1</v>
      </c>
    </row>
    <row r="821" spans="4:53" x14ac:dyDescent="0.25">
      <c r="D821" s="2">
        <v>42490</v>
      </c>
      <c r="E821">
        <v>41.8</v>
      </c>
      <c r="G821" s="2">
        <v>42490</v>
      </c>
      <c r="H821">
        <v>54.6</v>
      </c>
      <c r="V821" s="2">
        <v>39568</v>
      </c>
      <c r="W821">
        <v>138035</v>
      </c>
      <c r="AB821" s="2">
        <v>39568</v>
      </c>
      <c r="AC821">
        <v>-0.78</v>
      </c>
      <c r="AE821" s="2">
        <v>43220</v>
      </c>
      <c r="AF821">
        <v>6.4</v>
      </c>
      <c r="AH821" s="2">
        <v>43220</v>
      </c>
      <c r="AI821">
        <v>22.9</v>
      </c>
      <c r="AK821" s="2"/>
      <c r="AN821" s="2">
        <v>43220</v>
      </c>
      <c r="AO821">
        <v>4.75</v>
      </c>
      <c r="AQ821" s="2">
        <v>41394</v>
      </c>
      <c r="AR821">
        <v>2972.34</v>
      </c>
      <c r="AZ821" s="2">
        <v>39903</v>
      </c>
      <c r="BA821">
        <v>1</v>
      </c>
    </row>
    <row r="822" spans="4:53" x14ac:dyDescent="0.25">
      <c r="D822" s="2">
        <v>42521</v>
      </c>
      <c r="E822">
        <v>41.8</v>
      </c>
      <c r="G822" s="2">
        <v>42521</v>
      </c>
      <c r="H822">
        <v>55.3</v>
      </c>
      <c r="V822" s="2">
        <v>39599</v>
      </c>
      <c r="W822">
        <v>137858</v>
      </c>
      <c r="AB822" s="2">
        <v>39599</v>
      </c>
      <c r="AC822">
        <v>-1.38</v>
      </c>
      <c r="AE822" s="2">
        <v>43251</v>
      </c>
      <c r="AF822">
        <v>7.9</v>
      </c>
      <c r="AH822" s="2">
        <v>43251</v>
      </c>
      <c r="AI822">
        <v>21.1</v>
      </c>
      <c r="AK822" s="2"/>
      <c r="AN822" s="2">
        <v>43251</v>
      </c>
      <c r="AO822">
        <v>4.75</v>
      </c>
      <c r="AQ822" s="2">
        <v>41425</v>
      </c>
      <c r="AR822">
        <v>2988.03</v>
      </c>
      <c r="AZ822" s="2">
        <v>39933</v>
      </c>
      <c r="BA822">
        <v>1</v>
      </c>
    </row>
    <row r="823" spans="4:53" x14ac:dyDescent="0.25">
      <c r="D823" s="2">
        <v>42551</v>
      </c>
      <c r="E823">
        <v>41.8</v>
      </c>
      <c r="G823" s="2">
        <v>42551</v>
      </c>
      <c r="H823">
        <v>57</v>
      </c>
      <c r="V823" s="2">
        <v>39629</v>
      </c>
      <c r="W823">
        <v>137687</v>
      </c>
      <c r="AB823" s="2">
        <v>39629</v>
      </c>
      <c r="AC823">
        <v>-1.6400000000000001</v>
      </c>
      <c r="AE823" s="2">
        <v>43281</v>
      </c>
      <c r="AF823">
        <v>8.1999999999999993</v>
      </c>
      <c r="AH823" s="2">
        <v>43281</v>
      </c>
      <c r="AI823">
        <v>21.2</v>
      </c>
      <c r="AK823" s="2"/>
      <c r="AN823" s="2">
        <v>43281</v>
      </c>
      <c r="AO823">
        <v>4.8899999999999997</v>
      </c>
      <c r="AQ823" s="2">
        <v>41455</v>
      </c>
      <c r="AR823">
        <v>3001.14</v>
      </c>
      <c r="AZ823" s="2">
        <v>39964</v>
      </c>
      <c r="BA823">
        <v>1</v>
      </c>
    </row>
    <row r="824" spans="4:53" x14ac:dyDescent="0.25">
      <c r="D824" s="2">
        <v>42582</v>
      </c>
      <c r="E824">
        <v>42</v>
      </c>
      <c r="G824" s="2">
        <v>42582</v>
      </c>
      <c r="H824">
        <v>55.7</v>
      </c>
      <c r="V824" s="2">
        <v>39660</v>
      </c>
      <c r="W824">
        <v>137491</v>
      </c>
      <c r="AB824" s="2">
        <v>39660</v>
      </c>
      <c r="AC824">
        <v>-2.13</v>
      </c>
      <c r="AE824" s="2">
        <v>43312</v>
      </c>
      <c r="AF824">
        <v>8.1999999999999993</v>
      </c>
      <c r="AH824" s="2">
        <v>43312</v>
      </c>
      <c r="AI824">
        <v>23.2</v>
      </c>
      <c r="AK824" s="2"/>
      <c r="AN824" s="2">
        <v>43312</v>
      </c>
      <c r="AO824">
        <v>5</v>
      </c>
      <c r="AP824" s="8"/>
      <c r="AQ824" s="2">
        <v>41486</v>
      </c>
      <c r="AR824">
        <v>3015.24</v>
      </c>
      <c r="AZ824" s="2">
        <v>39994</v>
      </c>
      <c r="BA824">
        <v>1</v>
      </c>
    </row>
    <row r="825" spans="4:53" x14ac:dyDescent="0.25">
      <c r="D825" s="2">
        <v>42613</v>
      </c>
      <c r="E825">
        <v>41.8</v>
      </c>
      <c r="G825" s="2">
        <v>42613</v>
      </c>
      <c r="H825">
        <v>51.1</v>
      </c>
      <c r="V825" s="2">
        <v>39691</v>
      </c>
      <c r="W825">
        <v>137213</v>
      </c>
      <c r="AB825" s="2">
        <v>39691</v>
      </c>
      <c r="AC825">
        <v>-3.84</v>
      </c>
      <c r="AE825" s="2">
        <v>43343</v>
      </c>
      <c r="AF825">
        <v>7.8</v>
      </c>
      <c r="AH825" s="2">
        <v>43343</v>
      </c>
      <c r="AI825">
        <v>22.6</v>
      </c>
      <c r="AK825" s="2"/>
      <c r="AN825" s="2">
        <v>43343</v>
      </c>
      <c r="AO825">
        <v>5</v>
      </c>
      <c r="AP825" s="8"/>
      <c r="AQ825" s="2">
        <v>41517</v>
      </c>
      <c r="AR825">
        <v>3031.3</v>
      </c>
      <c r="AZ825" s="2">
        <v>40025</v>
      </c>
      <c r="BA825">
        <v>0</v>
      </c>
    </row>
    <row r="826" spans="4:53" x14ac:dyDescent="0.25">
      <c r="D826" s="2">
        <v>42643</v>
      </c>
      <c r="E826">
        <v>41.9</v>
      </c>
      <c r="G826" s="2">
        <v>42643</v>
      </c>
      <c r="H826">
        <v>54.2</v>
      </c>
      <c r="V826" s="2">
        <v>39721</v>
      </c>
      <c r="W826">
        <v>136753</v>
      </c>
      <c r="AB826" s="2">
        <v>39721</v>
      </c>
      <c r="AC826">
        <v>-8.36</v>
      </c>
      <c r="AE826" s="2">
        <v>43373</v>
      </c>
      <c r="AF826">
        <v>6.5</v>
      </c>
      <c r="AH826" s="2">
        <v>43373</v>
      </c>
      <c r="AI826">
        <v>23.5</v>
      </c>
      <c r="AK826" s="2"/>
      <c r="AN826" s="2">
        <v>43373</v>
      </c>
      <c r="AO826">
        <v>5.03</v>
      </c>
      <c r="AP826" s="8"/>
      <c r="AQ826" s="2">
        <v>41547</v>
      </c>
      <c r="AR826">
        <v>3048.38</v>
      </c>
      <c r="AZ826" s="2">
        <v>40056</v>
      </c>
      <c r="BA826">
        <v>0</v>
      </c>
    </row>
    <row r="827" spans="4:53" x14ac:dyDescent="0.25">
      <c r="D827" s="2">
        <v>42674</v>
      </c>
      <c r="E827">
        <v>41.9</v>
      </c>
      <c r="G827" s="2">
        <v>42674</v>
      </c>
      <c r="H827">
        <v>54.5</v>
      </c>
      <c r="V827" s="2">
        <v>39752</v>
      </c>
      <c r="W827">
        <v>136272</v>
      </c>
      <c r="AB827" s="2">
        <v>39752</v>
      </c>
      <c r="AC827">
        <v>-7.1</v>
      </c>
      <c r="AE827" s="2">
        <v>43404</v>
      </c>
      <c r="AF827">
        <v>5.9</v>
      </c>
      <c r="AH827" s="2">
        <v>43404</v>
      </c>
      <c r="AI827">
        <v>22.3</v>
      </c>
      <c r="AK827" s="2"/>
      <c r="AN827" s="2">
        <v>43404</v>
      </c>
      <c r="AO827">
        <v>5.25</v>
      </c>
      <c r="AP827" s="8"/>
      <c r="AQ827" s="2">
        <v>41578</v>
      </c>
      <c r="AR827">
        <v>3065.3</v>
      </c>
      <c r="AZ827" s="2">
        <v>40086</v>
      </c>
      <c r="BA827">
        <v>0</v>
      </c>
    </row>
    <row r="828" spans="4:53" x14ac:dyDescent="0.25">
      <c r="D828" s="2">
        <v>42704</v>
      </c>
      <c r="E828">
        <v>41.8</v>
      </c>
      <c r="G828" s="2">
        <v>42704</v>
      </c>
      <c r="H828">
        <v>55.9</v>
      </c>
      <c r="V828" s="2">
        <v>39782</v>
      </c>
      <c r="W828">
        <v>135545</v>
      </c>
      <c r="AB828" s="2">
        <v>39782</v>
      </c>
      <c r="AC828">
        <v>-8.8000000000000007</v>
      </c>
      <c r="AE828" s="2">
        <v>43434</v>
      </c>
      <c r="AF828">
        <v>3.9</v>
      </c>
      <c r="AH828" s="2">
        <v>43434</v>
      </c>
      <c r="AI828">
        <v>22</v>
      </c>
      <c r="AK828" s="2"/>
      <c r="AN828" s="2">
        <v>43434</v>
      </c>
      <c r="AO828">
        <v>5.25</v>
      </c>
      <c r="AP828" s="8"/>
      <c r="AQ828" s="2">
        <v>41608</v>
      </c>
      <c r="AR828">
        <v>3076.86</v>
      </c>
      <c r="AZ828" s="2">
        <v>40117</v>
      </c>
      <c r="BA828">
        <v>0</v>
      </c>
    </row>
    <row r="829" spans="4:53" x14ac:dyDescent="0.25">
      <c r="D829" s="2">
        <v>42735</v>
      </c>
      <c r="E829">
        <v>41.9</v>
      </c>
      <c r="G829" s="2">
        <v>42735</v>
      </c>
      <c r="H829">
        <v>59.1</v>
      </c>
      <c r="V829" s="2">
        <v>39813</v>
      </c>
      <c r="W829">
        <v>134839</v>
      </c>
      <c r="AB829" s="2">
        <v>39813</v>
      </c>
      <c r="AC829">
        <v>-11.48</v>
      </c>
      <c r="AE829" s="2">
        <v>43465</v>
      </c>
      <c r="AF829">
        <v>2.1</v>
      </c>
      <c r="AH829" s="2">
        <v>43465</v>
      </c>
      <c r="AI829">
        <v>22</v>
      </c>
      <c r="AK829" s="2"/>
      <c r="AN829" s="2">
        <v>43465</v>
      </c>
      <c r="AO829">
        <v>5.35</v>
      </c>
      <c r="AP829" s="8"/>
      <c r="AQ829" s="2">
        <v>41639</v>
      </c>
      <c r="AR829">
        <v>3091.41</v>
      </c>
      <c r="AZ829" s="2">
        <v>40147</v>
      </c>
      <c r="BA829">
        <v>0</v>
      </c>
    </row>
    <row r="830" spans="4:53" x14ac:dyDescent="0.25">
      <c r="D830" s="2">
        <v>42766</v>
      </c>
      <c r="E830">
        <v>41.9</v>
      </c>
      <c r="G830" s="2">
        <v>42766</v>
      </c>
      <c r="H830">
        <v>59.2</v>
      </c>
      <c r="V830" s="2">
        <v>39844</v>
      </c>
      <c r="W830">
        <v>134055</v>
      </c>
      <c r="AB830" s="2">
        <v>39844</v>
      </c>
      <c r="AC830">
        <v>-13.35</v>
      </c>
      <c r="AE830" s="2">
        <v>43496</v>
      </c>
      <c r="AF830">
        <v>2.5</v>
      </c>
      <c r="AH830" s="2">
        <v>43496</v>
      </c>
      <c r="AI830">
        <v>20.6</v>
      </c>
      <c r="AK830" s="2"/>
      <c r="AN830" s="2">
        <v>43496</v>
      </c>
      <c r="AO830">
        <v>5.5</v>
      </c>
      <c r="AP830" s="8"/>
      <c r="AQ830" s="2">
        <v>41670</v>
      </c>
      <c r="AR830">
        <v>3109.76</v>
      </c>
      <c r="AZ830" s="2">
        <v>40178</v>
      </c>
      <c r="BA830">
        <v>0</v>
      </c>
    </row>
    <row r="831" spans="4:53" x14ac:dyDescent="0.25">
      <c r="D831" s="2">
        <v>42794</v>
      </c>
      <c r="E831">
        <v>41.9</v>
      </c>
      <c r="G831" s="2">
        <v>42794</v>
      </c>
      <c r="H831">
        <v>63.5</v>
      </c>
      <c r="V831" s="2">
        <v>39872</v>
      </c>
      <c r="W831">
        <v>133312</v>
      </c>
      <c r="AB831" s="2">
        <v>39872</v>
      </c>
      <c r="AC831">
        <v>-13.62</v>
      </c>
      <c r="AE831" s="2">
        <v>43524</v>
      </c>
      <c r="AF831">
        <v>2.5</v>
      </c>
      <c r="AH831" s="2">
        <v>43524</v>
      </c>
      <c r="AI831">
        <v>22</v>
      </c>
      <c r="AK831" s="2"/>
      <c r="AN831" s="2">
        <v>43524</v>
      </c>
      <c r="AO831">
        <v>5.5</v>
      </c>
      <c r="AP831" s="8"/>
      <c r="AQ831" s="2">
        <v>41698</v>
      </c>
      <c r="AR831">
        <v>3127.55</v>
      </c>
      <c r="AZ831" s="2">
        <v>40209</v>
      </c>
      <c r="BA831">
        <v>0</v>
      </c>
    </row>
    <row r="832" spans="4:53" x14ac:dyDescent="0.25">
      <c r="D832" s="2">
        <v>42825</v>
      </c>
      <c r="E832">
        <v>41.8</v>
      </c>
      <c r="G832" s="2">
        <v>42825</v>
      </c>
      <c r="H832">
        <v>61.3</v>
      </c>
      <c r="V832" s="2">
        <v>39903</v>
      </c>
      <c r="W832">
        <v>132512</v>
      </c>
      <c r="AB832" s="2">
        <v>39903</v>
      </c>
      <c r="AC832">
        <v>-14.79</v>
      </c>
      <c r="AE832" s="2">
        <v>43555</v>
      </c>
      <c r="AF832">
        <v>3.3</v>
      </c>
      <c r="AH832" s="2">
        <v>43555</v>
      </c>
      <c r="AI832">
        <v>22.2</v>
      </c>
      <c r="AK832" s="2"/>
      <c r="AN832" s="2">
        <v>43555</v>
      </c>
      <c r="AO832">
        <v>5.5</v>
      </c>
      <c r="AP832" s="8"/>
      <c r="AQ832" s="2">
        <v>41729</v>
      </c>
      <c r="AR832">
        <v>3145.8</v>
      </c>
      <c r="AZ832" s="2">
        <v>40237</v>
      </c>
      <c r="BA832">
        <v>0</v>
      </c>
    </row>
    <row r="833" spans="4:53" x14ac:dyDescent="0.25">
      <c r="D833" s="2">
        <v>42855</v>
      </c>
      <c r="E833">
        <v>41.9</v>
      </c>
      <c r="G833" s="2">
        <v>42855</v>
      </c>
      <c r="H833">
        <v>57.2</v>
      </c>
      <c r="V833" s="2">
        <v>39933</v>
      </c>
      <c r="W833">
        <v>131817</v>
      </c>
      <c r="AB833" s="2">
        <v>39933</v>
      </c>
      <c r="AC833">
        <v>-14.82</v>
      </c>
      <c r="AE833" s="2">
        <v>43585</v>
      </c>
      <c r="AF833">
        <v>2.6</v>
      </c>
      <c r="AH833" s="2">
        <v>43585</v>
      </c>
      <c r="AI833">
        <v>22.8</v>
      </c>
      <c r="AK833" s="2"/>
      <c r="AN833" s="2">
        <v>43585</v>
      </c>
      <c r="AO833">
        <v>5.5</v>
      </c>
      <c r="AQ833" s="2">
        <v>41759</v>
      </c>
      <c r="AR833">
        <v>3169.48</v>
      </c>
      <c r="AZ833" s="2">
        <v>40268</v>
      </c>
      <c r="BA833">
        <v>0</v>
      </c>
    </row>
    <row r="834" spans="4:53" x14ac:dyDescent="0.25">
      <c r="D834" s="2">
        <v>42886</v>
      </c>
      <c r="E834">
        <v>41.9</v>
      </c>
      <c r="G834" s="2">
        <v>42886</v>
      </c>
      <c r="H834">
        <v>61.1</v>
      </c>
      <c r="V834" s="2">
        <v>39964</v>
      </c>
      <c r="W834">
        <v>131475</v>
      </c>
      <c r="AB834" s="2">
        <v>39964</v>
      </c>
      <c r="AC834">
        <v>-15.2</v>
      </c>
      <c r="AE834" s="2">
        <v>43616</v>
      </c>
      <c r="AF834">
        <v>1.2</v>
      </c>
      <c r="AH834" s="2">
        <v>43616</v>
      </c>
      <c r="AI834">
        <v>24.1</v>
      </c>
      <c r="AK834" s="2"/>
      <c r="AN834" s="2">
        <v>43616</v>
      </c>
      <c r="AO834">
        <v>5.5</v>
      </c>
      <c r="AQ834" s="2">
        <v>41790</v>
      </c>
      <c r="AR834">
        <v>3187.67</v>
      </c>
      <c r="AZ834" s="2">
        <v>40298</v>
      </c>
      <c r="BA834">
        <v>0</v>
      </c>
    </row>
    <row r="835" spans="4:53" x14ac:dyDescent="0.25">
      <c r="D835" s="2">
        <v>42916</v>
      </c>
      <c r="E835">
        <v>42</v>
      </c>
      <c r="G835" s="2">
        <v>42916</v>
      </c>
      <c r="H835">
        <v>60.8</v>
      </c>
      <c r="V835" s="2">
        <v>39994</v>
      </c>
      <c r="W835">
        <v>131008</v>
      </c>
      <c r="AB835" s="2">
        <v>39994</v>
      </c>
      <c r="AC835">
        <v>-15.33</v>
      </c>
      <c r="AE835" s="2">
        <v>43646</v>
      </c>
      <c r="AF835">
        <v>1.2</v>
      </c>
      <c r="AH835" s="2">
        <v>43646</v>
      </c>
      <c r="AI835">
        <v>22.1</v>
      </c>
      <c r="AK835" s="2"/>
      <c r="AN835" s="2">
        <v>43646</v>
      </c>
      <c r="AO835">
        <v>5.5</v>
      </c>
      <c r="AQ835" s="2">
        <v>41820</v>
      </c>
      <c r="AR835">
        <v>3205.03</v>
      </c>
      <c r="AZ835" s="2">
        <v>40329</v>
      </c>
      <c r="BA835">
        <v>0</v>
      </c>
    </row>
    <row r="836" spans="4:53" x14ac:dyDescent="0.25">
      <c r="D836" s="2">
        <v>42947</v>
      </c>
      <c r="E836">
        <v>42</v>
      </c>
      <c r="G836" s="2">
        <v>42947</v>
      </c>
      <c r="H836">
        <v>61.9</v>
      </c>
      <c r="V836" s="2">
        <v>40025</v>
      </c>
      <c r="W836">
        <v>130668</v>
      </c>
      <c r="AB836" s="2">
        <v>40025</v>
      </c>
      <c r="AC836">
        <v>-13.95</v>
      </c>
      <c r="AE836" s="2">
        <v>43677</v>
      </c>
      <c r="AF836">
        <v>1.2</v>
      </c>
      <c r="AH836" s="2">
        <v>43677</v>
      </c>
      <c r="AI836">
        <v>19.7</v>
      </c>
      <c r="AK836" s="2"/>
      <c r="AN836" s="2">
        <v>43677</v>
      </c>
      <c r="AO836">
        <v>5.5</v>
      </c>
      <c r="AQ836" s="2">
        <v>41851</v>
      </c>
      <c r="AR836">
        <v>3226.82</v>
      </c>
      <c r="AZ836" s="2">
        <v>40359</v>
      </c>
      <c r="BA836">
        <v>0</v>
      </c>
    </row>
    <row r="837" spans="4:53" x14ac:dyDescent="0.25">
      <c r="D837" s="2">
        <v>42978</v>
      </c>
      <c r="E837">
        <v>42</v>
      </c>
      <c r="G837" s="2">
        <v>42978</v>
      </c>
      <c r="H837">
        <v>61.9</v>
      </c>
      <c r="V837" s="2">
        <v>40056</v>
      </c>
      <c r="W837">
        <v>130485</v>
      </c>
      <c r="AB837" s="2">
        <v>40056</v>
      </c>
      <c r="AC837">
        <v>-11.63</v>
      </c>
      <c r="AE837" s="2">
        <v>43708</v>
      </c>
      <c r="AF837">
        <v>1</v>
      </c>
      <c r="AH837" s="2">
        <v>43708</v>
      </c>
      <c r="AI837">
        <v>22.1</v>
      </c>
      <c r="AK837" s="2"/>
      <c r="AN837" s="2">
        <v>43708</v>
      </c>
      <c r="AO837">
        <v>5.25</v>
      </c>
      <c r="AQ837" s="2">
        <v>41882</v>
      </c>
      <c r="AR837">
        <v>3244.3</v>
      </c>
      <c r="AZ837" s="2">
        <v>40390</v>
      </c>
      <c r="BA837">
        <v>0</v>
      </c>
    </row>
    <row r="838" spans="4:53" x14ac:dyDescent="0.25">
      <c r="D838" s="2">
        <v>43008</v>
      </c>
      <c r="E838">
        <v>41.9</v>
      </c>
      <c r="G838" s="2">
        <v>43008</v>
      </c>
      <c r="H838">
        <v>64.3</v>
      </c>
      <c r="V838" s="2">
        <v>40086</v>
      </c>
      <c r="W838">
        <v>130244</v>
      </c>
      <c r="AB838" s="2">
        <v>40086</v>
      </c>
      <c r="AC838">
        <v>-6.93</v>
      </c>
      <c r="AE838" s="2">
        <v>43738</v>
      </c>
      <c r="AF838">
        <v>0.5</v>
      </c>
      <c r="AH838" s="2">
        <v>43738</v>
      </c>
      <c r="AI838">
        <v>21.7</v>
      </c>
      <c r="AK838" s="2"/>
      <c r="AN838" s="2">
        <v>43738</v>
      </c>
      <c r="AO838">
        <v>5.15</v>
      </c>
      <c r="AQ838" s="2">
        <v>41912</v>
      </c>
      <c r="AR838">
        <v>3260.8</v>
      </c>
      <c r="AZ838" s="2">
        <v>40421</v>
      </c>
      <c r="BA838">
        <v>0</v>
      </c>
    </row>
    <row r="839" spans="4:53" x14ac:dyDescent="0.25">
      <c r="D839" s="2">
        <v>43039</v>
      </c>
      <c r="E839">
        <v>42</v>
      </c>
      <c r="G839" s="2">
        <v>43039</v>
      </c>
      <c r="H839">
        <v>64.099999999999994</v>
      </c>
      <c r="V839" s="2">
        <v>40117</v>
      </c>
      <c r="W839">
        <v>130045</v>
      </c>
      <c r="AB839" s="2">
        <v>40117</v>
      </c>
      <c r="AC839">
        <v>-7.51</v>
      </c>
      <c r="AE839" s="2">
        <v>43769</v>
      </c>
      <c r="AF839">
        <v>-0.2</v>
      </c>
      <c r="AH839" s="2">
        <v>43769</v>
      </c>
      <c r="AI839">
        <v>21.6</v>
      </c>
      <c r="AK839" s="2"/>
      <c r="AN839" s="2">
        <v>43769</v>
      </c>
      <c r="AO839">
        <v>4.99</v>
      </c>
      <c r="AQ839" s="2">
        <v>41943</v>
      </c>
      <c r="AR839">
        <v>3271.02</v>
      </c>
      <c r="AZ839" s="2">
        <v>40451</v>
      </c>
      <c r="BA839">
        <v>0</v>
      </c>
    </row>
    <row r="840" spans="4:53" x14ac:dyDescent="0.25">
      <c r="D840" s="2">
        <v>43069</v>
      </c>
      <c r="E840">
        <v>42</v>
      </c>
      <c r="G840" s="2">
        <v>43069</v>
      </c>
      <c r="H840">
        <v>64.599999999999994</v>
      </c>
      <c r="V840" s="2">
        <v>40147</v>
      </c>
      <c r="W840">
        <v>130057</v>
      </c>
      <c r="AB840" s="2">
        <v>40147</v>
      </c>
      <c r="AC840">
        <v>-5.96</v>
      </c>
      <c r="AE840" s="2">
        <v>43799</v>
      </c>
      <c r="AF840">
        <v>0.7</v>
      </c>
      <c r="AH840" s="2">
        <v>43799</v>
      </c>
      <c r="AI840">
        <v>20.2</v>
      </c>
      <c r="AN840" s="2">
        <v>43799</v>
      </c>
      <c r="AO840">
        <v>4.75</v>
      </c>
      <c r="AQ840" s="2">
        <v>41973</v>
      </c>
      <c r="AR840">
        <v>3285.17</v>
      </c>
      <c r="AZ840" s="2">
        <v>40482</v>
      </c>
      <c r="BA840">
        <v>0</v>
      </c>
    </row>
    <row r="841" spans="4:53" x14ac:dyDescent="0.25">
      <c r="D841" s="2">
        <v>43100</v>
      </c>
      <c r="E841">
        <v>41.8</v>
      </c>
      <c r="G841" s="2">
        <v>43100</v>
      </c>
      <c r="H841">
        <v>65.7</v>
      </c>
      <c r="V841" s="2">
        <v>40178</v>
      </c>
      <c r="W841">
        <v>129788</v>
      </c>
      <c r="AB841" s="2">
        <v>40178</v>
      </c>
      <c r="AC841">
        <v>-2.83</v>
      </c>
      <c r="AE841" s="2">
        <v>43830</v>
      </c>
      <c r="AF841">
        <v>1.7</v>
      </c>
      <c r="AH841" s="2">
        <v>43830</v>
      </c>
      <c r="AI841">
        <v>20.8</v>
      </c>
      <c r="AN841" s="2">
        <v>43830</v>
      </c>
      <c r="AO841">
        <v>4.75</v>
      </c>
      <c r="AQ841" s="2">
        <v>42004</v>
      </c>
      <c r="AR841">
        <v>3312.51</v>
      </c>
      <c r="AZ841" s="2">
        <v>40512</v>
      </c>
      <c r="BA841">
        <v>0</v>
      </c>
    </row>
    <row r="842" spans="4:53" x14ac:dyDescent="0.25">
      <c r="D842" s="2">
        <v>43131</v>
      </c>
      <c r="E842">
        <v>41.8</v>
      </c>
      <c r="G842" s="2">
        <v>43131</v>
      </c>
      <c r="H842">
        <v>65.400000000000006</v>
      </c>
      <c r="V842" s="2">
        <v>40209</v>
      </c>
      <c r="W842">
        <v>129790</v>
      </c>
      <c r="AB842" s="2">
        <v>40209</v>
      </c>
      <c r="AC842">
        <v>0.69</v>
      </c>
      <c r="AH842" s="2">
        <v>43861</v>
      </c>
      <c r="AI842">
        <v>21.9</v>
      </c>
      <c r="AN842" s="2">
        <v>43861</v>
      </c>
      <c r="AO842">
        <v>4.75</v>
      </c>
      <c r="AQ842" s="2">
        <v>42035</v>
      </c>
      <c r="AR842">
        <v>3326.4</v>
      </c>
      <c r="AZ842" s="2">
        <v>40543</v>
      </c>
      <c r="BA842">
        <v>0</v>
      </c>
    </row>
    <row r="843" spans="4:53" x14ac:dyDescent="0.25">
      <c r="D843" s="2">
        <v>43159</v>
      </c>
      <c r="E843">
        <v>42.2</v>
      </c>
      <c r="G843" s="2">
        <v>43159</v>
      </c>
      <c r="H843">
        <v>63.8</v>
      </c>
      <c r="V843" s="2">
        <v>40237</v>
      </c>
      <c r="W843">
        <v>129698</v>
      </c>
      <c r="AB843" s="2">
        <v>40237</v>
      </c>
      <c r="AC843">
        <v>1.71</v>
      </c>
      <c r="AH843" s="2">
        <v>43890</v>
      </c>
      <c r="AI843">
        <v>20.9</v>
      </c>
      <c r="AQ843" s="2">
        <v>42063</v>
      </c>
      <c r="AR843">
        <v>3344.67</v>
      </c>
      <c r="AZ843" s="2">
        <v>40574</v>
      </c>
      <c r="BA843">
        <v>0</v>
      </c>
    </row>
    <row r="844" spans="4:53" x14ac:dyDescent="0.25">
      <c r="D844" s="2">
        <v>43190</v>
      </c>
      <c r="E844">
        <v>42.2</v>
      </c>
      <c r="G844" s="2">
        <v>43190</v>
      </c>
      <c r="H844">
        <v>61.6</v>
      </c>
      <c r="V844" s="2">
        <v>40268</v>
      </c>
      <c r="W844">
        <v>129879</v>
      </c>
      <c r="AB844" s="2">
        <v>40268</v>
      </c>
      <c r="AC844">
        <v>4.03</v>
      </c>
      <c r="AQ844" s="2">
        <v>42094</v>
      </c>
      <c r="AR844">
        <v>3367.36</v>
      </c>
      <c r="AZ844" s="2">
        <v>40602</v>
      </c>
      <c r="BA844">
        <v>0</v>
      </c>
    </row>
    <row r="845" spans="4:53" x14ac:dyDescent="0.25">
      <c r="D845" s="2">
        <v>43220</v>
      </c>
      <c r="E845">
        <v>42.4</v>
      </c>
      <c r="G845" s="2">
        <v>43220</v>
      </c>
      <c r="H845">
        <v>62.6</v>
      </c>
      <c r="V845" s="2">
        <v>40298</v>
      </c>
      <c r="W845">
        <v>130110</v>
      </c>
      <c r="AB845" s="2">
        <v>40298</v>
      </c>
      <c r="AC845">
        <v>5.25</v>
      </c>
      <c r="AQ845" s="2">
        <v>42124</v>
      </c>
      <c r="AR845">
        <v>3388.34</v>
      </c>
      <c r="AZ845" s="2">
        <v>40633</v>
      </c>
      <c r="BA845">
        <v>0</v>
      </c>
    </row>
    <row r="846" spans="4:53" x14ac:dyDescent="0.25">
      <c r="D846" s="2">
        <v>43251</v>
      </c>
      <c r="E846">
        <v>42</v>
      </c>
      <c r="G846" s="2">
        <v>43251</v>
      </c>
      <c r="H846">
        <v>63.3</v>
      </c>
      <c r="V846" s="2">
        <v>40329</v>
      </c>
      <c r="W846">
        <v>130650</v>
      </c>
      <c r="AB846" s="2">
        <v>40329</v>
      </c>
      <c r="AC846">
        <v>7.88</v>
      </c>
      <c r="AQ846" s="2">
        <v>42155</v>
      </c>
      <c r="AR846">
        <v>3405.51</v>
      </c>
      <c r="AZ846" s="2">
        <v>40663</v>
      </c>
      <c r="BA846">
        <v>0</v>
      </c>
    </row>
    <row r="847" spans="4:53" x14ac:dyDescent="0.25">
      <c r="D847" s="2">
        <v>43281</v>
      </c>
      <c r="E847">
        <v>42.1</v>
      </c>
      <c r="G847" s="2">
        <v>43281</v>
      </c>
      <c r="H847">
        <v>63.4</v>
      </c>
      <c r="V847" s="2">
        <v>40359</v>
      </c>
      <c r="W847">
        <v>130511</v>
      </c>
      <c r="AB847" s="2">
        <v>40359</v>
      </c>
      <c r="AC847">
        <v>8.4600000000000009</v>
      </c>
      <c r="AQ847" s="2">
        <v>42185</v>
      </c>
      <c r="AR847">
        <v>3432.96</v>
      </c>
      <c r="AZ847" s="2">
        <v>40694</v>
      </c>
      <c r="BA847">
        <v>0</v>
      </c>
    </row>
    <row r="848" spans="4:53" x14ac:dyDescent="0.25">
      <c r="D848" s="2">
        <v>43312</v>
      </c>
      <c r="E848">
        <v>42.2</v>
      </c>
      <c r="G848" s="2">
        <v>43312</v>
      </c>
      <c r="H848">
        <v>60</v>
      </c>
      <c r="V848" s="2">
        <v>40390</v>
      </c>
      <c r="W848">
        <v>130427</v>
      </c>
      <c r="AB848" s="2">
        <v>40390</v>
      </c>
      <c r="AC848">
        <v>7.75</v>
      </c>
      <c r="AQ848" s="2">
        <v>42216</v>
      </c>
      <c r="AR848">
        <v>3450.47</v>
      </c>
      <c r="AZ848" s="2">
        <v>40724</v>
      </c>
      <c r="BA848">
        <v>0</v>
      </c>
    </row>
    <row r="849" spans="4:53" x14ac:dyDescent="0.25">
      <c r="D849" s="2">
        <v>43343</v>
      </c>
      <c r="E849">
        <v>42.2</v>
      </c>
      <c r="G849" s="2">
        <v>43343</v>
      </c>
      <c r="H849">
        <v>64.8</v>
      </c>
      <c r="V849" s="2">
        <v>40421</v>
      </c>
      <c r="W849">
        <v>130422</v>
      </c>
      <c r="AB849" s="2">
        <v>40421</v>
      </c>
      <c r="AC849">
        <v>6.88</v>
      </c>
      <c r="AQ849" s="2">
        <v>42247</v>
      </c>
      <c r="AR849">
        <v>3465.07</v>
      </c>
      <c r="AZ849" s="2">
        <v>40755</v>
      </c>
      <c r="BA849">
        <v>0</v>
      </c>
    </row>
    <row r="850" spans="4:53" x14ac:dyDescent="0.25">
      <c r="D850" s="2">
        <v>43373</v>
      </c>
      <c r="E850">
        <v>42.1</v>
      </c>
      <c r="G850" s="2">
        <v>43373</v>
      </c>
      <c r="H850">
        <v>61.8</v>
      </c>
      <c r="V850" s="2">
        <v>40451</v>
      </c>
      <c r="W850">
        <v>130357</v>
      </c>
      <c r="AB850" s="2">
        <v>40451</v>
      </c>
      <c r="AC850">
        <v>6.32</v>
      </c>
      <c r="AQ850" s="2">
        <v>42277</v>
      </c>
      <c r="AR850">
        <v>3491.63</v>
      </c>
      <c r="AZ850" s="2">
        <v>40786</v>
      </c>
      <c r="BA850">
        <v>0</v>
      </c>
    </row>
    <row r="851" spans="4:53" x14ac:dyDescent="0.25">
      <c r="D851" s="2">
        <v>43404</v>
      </c>
      <c r="E851">
        <v>42</v>
      </c>
      <c r="G851" s="2">
        <v>43404</v>
      </c>
      <c r="H851">
        <v>59.1</v>
      </c>
      <c r="V851" s="2">
        <v>40482</v>
      </c>
      <c r="W851">
        <v>130625</v>
      </c>
      <c r="AB851" s="2">
        <v>40482</v>
      </c>
      <c r="AC851">
        <v>5.7</v>
      </c>
      <c r="AQ851" s="2">
        <v>42308</v>
      </c>
      <c r="AR851">
        <v>3505.94</v>
      </c>
      <c r="AZ851" s="2">
        <v>40816</v>
      </c>
      <c r="BA851">
        <v>0</v>
      </c>
    </row>
    <row r="852" spans="4:53" x14ac:dyDescent="0.25">
      <c r="D852" s="2">
        <v>43434</v>
      </c>
      <c r="E852">
        <v>42</v>
      </c>
      <c r="G852" s="2">
        <v>43434</v>
      </c>
      <c r="H852">
        <v>61.2</v>
      </c>
      <c r="V852" s="2">
        <v>40512</v>
      </c>
      <c r="W852">
        <v>130750</v>
      </c>
      <c r="AB852" s="2">
        <v>40512</v>
      </c>
      <c r="AC852">
        <v>5.31</v>
      </c>
      <c r="AQ852" s="2">
        <v>42338</v>
      </c>
      <c r="AR852">
        <v>3522.94</v>
      </c>
      <c r="AZ852" s="2">
        <v>40847</v>
      </c>
      <c r="BA852">
        <v>0</v>
      </c>
    </row>
    <row r="853" spans="4:53" x14ac:dyDescent="0.25">
      <c r="D853" s="2">
        <v>43465</v>
      </c>
      <c r="E853">
        <v>42</v>
      </c>
      <c r="G853" s="2">
        <v>43465</v>
      </c>
      <c r="H853">
        <v>52.5</v>
      </c>
      <c r="V853" s="2">
        <v>40543</v>
      </c>
      <c r="W853">
        <v>130822</v>
      </c>
      <c r="AB853" s="2">
        <v>40543</v>
      </c>
      <c r="AC853">
        <v>6.01</v>
      </c>
      <c r="AQ853" s="2">
        <v>42369</v>
      </c>
      <c r="AR853">
        <v>3411</v>
      </c>
      <c r="AZ853" s="2">
        <v>40877</v>
      </c>
      <c r="BA853">
        <v>0</v>
      </c>
    </row>
    <row r="854" spans="4:53" x14ac:dyDescent="0.25">
      <c r="D854" s="2">
        <v>43496</v>
      </c>
      <c r="E854">
        <v>42</v>
      </c>
      <c r="G854" s="2">
        <v>43496</v>
      </c>
      <c r="H854">
        <v>56.8</v>
      </c>
      <c r="V854" s="2">
        <v>40574</v>
      </c>
      <c r="W854">
        <v>130841</v>
      </c>
      <c r="AB854" s="2">
        <v>40574</v>
      </c>
      <c r="AC854">
        <v>4.66</v>
      </c>
      <c r="AQ854" s="2">
        <v>42400</v>
      </c>
      <c r="AR854">
        <v>3430.59</v>
      </c>
      <c r="AZ854" s="2">
        <v>40908</v>
      </c>
      <c r="BA854">
        <v>0</v>
      </c>
    </row>
    <row r="855" spans="4:53" x14ac:dyDescent="0.25">
      <c r="D855" s="2">
        <v>43524</v>
      </c>
      <c r="E855">
        <v>41.7</v>
      </c>
      <c r="G855" s="2">
        <v>43524</v>
      </c>
      <c r="H855">
        <v>54.9</v>
      </c>
      <c r="V855" s="2">
        <v>40602</v>
      </c>
      <c r="W855">
        <v>131053</v>
      </c>
      <c r="AB855" s="2">
        <v>40602</v>
      </c>
      <c r="AC855">
        <v>3.83</v>
      </c>
      <c r="AQ855" s="2">
        <v>42429</v>
      </c>
      <c r="AR855">
        <v>3446</v>
      </c>
      <c r="AZ855" s="2">
        <v>40939</v>
      </c>
      <c r="BA855">
        <v>0</v>
      </c>
    </row>
    <row r="856" spans="4:53" x14ac:dyDescent="0.25">
      <c r="D856" s="2">
        <v>43555</v>
      </c>
      <c r="E856">
        <v>41.7</v>
      </c>
      <c r="G856" s="2">
        <v>43555</v>
      </c>
      <c r="H856">
        <v>55.5</v>
      </c>
      <c r="V856" s="2">
        <v>40633</v>
      </c>
      <c r="W856">
        <v>131288</v>
      </c>
      <c r="AB856" s="2">
        <v>40633</v>
      </c>
      <c r="AC856">
        <v>4.17</v>
      </c>
      <c r="AQ856" s="2">
        <v>42460</v>
      </c>
      <c r="AR856">
        <v>3471.35</v>
      </c>
      <c r="AZ856" s="2">
        <v>40968</v>
      </c>
      <c r="BA856">
        <v>0</v>
      </c>
    </row>
    <row r="857" spans="4:53" x14ac:dyDescent="0.25">
      <c r="D857" s="2">
        <v>43585</v>
      </c>
      <c r="E857">
        <v>41.6</v>
      </c>
      <c r="G857" s="2">
        <v>43585</v>
      </c>
      <c r="H857">
        <v>53.1</v>
      </c>
      <c r="V857" s="2">
        <v>40663</v>
      </c>
      <c r="W857">
        <v>131602</v>
      </c>
      <c r="AB857" s="2">
        <v>40663</v>
      </c>
      <c r="AC857">
        <v>3.42</v>
      </c>
      <c r="AQ857" s="2">
        <v>42490</v>
      </c>
      <c r="AR857">
        <v>3492.58</v>
      </c>
      <c r="AZ857" s="2">
        <v>40999</v>
      </c>
      <c r="BA857">
        <v>0</v>
      </c>
    </row>
    <row r="858" spans="4:53" x14ac:dyDescent="0.25">
      <c r="D858" s="2">
        <v>43616</v>
      </c>
      <c r="E858">
        <v>41.5</v>
      </c>
      <c r="G858" s="2">
        <v>43616</v>
      </c>
      <c r="H858">
        <v>52.5</v>
      </c>
      <c r="V858" s="2">
        <v>40694</v>
      </c>
      <c r="W858">
        <v>131703</v>
      </c>
      <c r="AB858" s="2">
        <v>40694</v>
      </c>
      <c r="AC858">
        <v>2.16</v>
      </c>
      <c r="AQ858" s="2">
        <v>42521</v>
      </c>
      <c r="AR858">
        <v>3511.72</v>
      </c>
      <c r="AZ858" s="2">
        <v>41029</v>
      </c>
      <c r="BA858">
        <v>0</v>
      </c>
    </row>
    <row r="859" spans="4:53" x14ac:dyDescent="0.25">
      <c r="D859" s="2">
        <v>43646</v>
      </c>
      <c r="E859">
        <v>41.6</v>
      </c>
      <c r="G859" s="2">
        <v>43646</v>
      </c>
      <c r="H859">
        <v>50.5</v>
      </c>
      <c r="V859" s="2">
        <v>40724</v>
      </c>
      <c r="W859">
        <v>131939</v>
      </c>
      <c r="AB859" s="2">
        <v>40724</v>
      </c>
      <c r="AC859">
        <v>2.2999999999999998</v>
      </c>
      <c r="AQ859" s="2">
        <v>42551</v>
      </c>
      <c r="AR859">
        <v>3529.91</v>
      </c>
      <c r="AZ859" s="2">
        <v>41060</v>
      </c>
      <c r="BA859">
        <v>0</v>
      </c>
    </row>
    <row r="860" spans="4:53" x14ac:dyDescent="0.25">
      <c r="D860" s="2">
        <v>43677</v>
      </c>
      <c r="E860">
        <v>41.5</v>
      </c>
      <c r="G860" s="2">
        <v>43677</v>
      </c>
      <c r="H860">
        <v>51.1</v>
      </c>
      <c r="V860" s="2">
        <v>40755</v>
      </c>
      <c r="W860">
        <v>131999</v>
      </c>
      <c r="AB860" s="2">
        <v>40755</v>
      </c>
      <c r="AC860">
        <v>2.4</v>
      </c>
      <c r="AQ860" s="2">
        <v>42582</v>
      </c>
      <c r="AR860">
        <v>3547.22</v>
      </c>
      <c r="AZ860" s="2">
        <v>41090</v>
      </c>
      <c r="BA860">
        <v>0</v>
      </c>
    </row>
    <row r="861" spans="4:53" x14ac:dyDescent="0.25">
      <c r="D861" s="2">
        <v>43708</v>
      </c>
      <c r="E861">
        <v>41.5</v>
      </c>
      <c r="G861" s="2">
        <v>43708</v>
      </c>
      <c r="H861">
        <v>47.6</v>
      </c>
      <c r="V861" s="2">
        <v>40786</v>
      </c>
      <c r="W861">
        <v>132125</v>
      </c>
      <c r="AB861" s="2">
        <v>40786</v>
      </c>
      <c r="AC861">
        <v>2.66</v>
      </c>
      <c r="AQ861" s="2">
        <v>42613</v>
      </c>
      <c r="AR861">
        <v>3572.28</v>
      </c>
      <c r="AZ861" s="2">
        <v>41121</v>
      </c>
      <c r="BA861">
        <v>0</v>
      </c>
    </row>
    <row r="862" spans="4:53" x14ac:dyDescent="0.25">
      <c r="D862" s="2">
        <v>43738</v>
      </c>
      <c r="E862">
        <v>41.5</v>
      </c>
      <c r="G862" s="2">
        <v>43738</v>
      </c>
      <c r="H862">
        <v>48.5</v>
      </c>
      <c r="V862" s="2">
        <v>40816</v>
      </c>
      <c r="W862">
        <v>132358</v>
      </c>
      <c r="AB862" s="2">
        <v>40816</v>
      </c>
      <c r="AC862">
        <v>2.4</v>
      </c>
      <c r="AQ862" s="2">
        <v>42643</v>
      </c>
      <c r="AR862">
        <v>3590.06</v>
      </c>
      <c r="AZ862" s="2">
        <v>41152</v>
      </c>
      <c r="BA862">
        <v>0</v>
      </c>
    </row>
    <row r="863" spans="4:53" x14ac:dyDescent="0.25">
      <c r="D863" s="2">
        <v>43769</v>
      </c>
      <c r="E863">
        <v>41.4</v>
      </c>
      <c r="G863" s="2">
        <v>43769</v>
      </c>
      <c r="H863">
        <v>48.9</v>
      </c>
      <c r="V863" s="2">
        <v>40847</v>
      </c>
      <c r="W863">
        <v>132562</v>
      </c>
      <c r="AB863" s="2">
        <v>40847</v>
      </c>
      <c r="AC863">
        <v>3.38</v>
      </c>
      <c r="AQ863" s="2">
        <v>42674</v>
      </c>
      <c r="AR863">
        <v>3608.51</v>
      </c>
      <c r="AZ863" s="2">
        <v>41182</v>
      </c>
      <c r="BA863">
        <v>0</v>
      </c>
    </row>
    <row r="864" spans="4:53" x14ac:dyDescent="0.25">
      <c r="D864" s="2">
        <v>43799</v>
      </c>
      <c r="E864">
        <v>41.4</v>
      </c>
      <c r="G864" s="2">
        <v>43799</v>
      </c>
      <c r="H864">
        <v>46.8</v>
      </c>
      <c r="V864" s="2">
        <v>40877</v>
      </c>
      <c r="W864">
        <v>132694</v>
      </c>
      <c r="AB864" s="2">
        <v>40877</v>
      </c>
      <c r="AC864">
        <v>3.26</v>
      </c>
      <c r="AQ864" s="2">
        <v>42704</v>
      </c>
      <c r="AR864">
        <v>3631.54</v>
      </c>
      <c r="AZ864" s="2">
        <v>41213</v>
      </c>
      <c r="BA864">
        <v>0</v>
      </c>
    </row>
    <row r="865" spans="4:53" x14ac:dyDescent="0.25">
      <c r="D865" s="2">
        <v>43830</v>
      </c>
      <c r="E865">
        <v>41.4</v>
      </c>
      <c r="G865" s="2">
        <v>43830</v>
      </c>
      <c r="H865">
        <v>47.6</v>
      </c>
      <c r="V865" s="2">
        <v>40908</v>
      </c>
      <c r="W865">
        <v>132896</v>
      </c>
      <c r="AB865" s="2">
        <v>40908</v>
      </c>
      <c r="AC865">
        <v>2.84</v>
      </c>
      <c r="AQ865" s="2">
        <v>42735</v>
      </c>
      <c r="AR865">
        <v>3644.14</v>
      </c>
      <c r="AZ865" s="2">
        <v>41243</v>
      </c>
      <c r="BA865">
        <v>0</v>
      </c>
    </row>
    <row r="866" spans="4:53" x14ac:dyDescent="0.25">
      <c r="D866" s="2">
        <v>43861</v>
      </c>
      <c r="E866">
        <v>41.4</v>
      </c>
      <c r="G866" s="2">
        <v>43861</v>
      </c>
      <c r="H866">
        <v>52</v>
      </c>
      <c r="V866" s="2">
        <v>40939</v>
      </c>
      <c r="W866">
        <v>133250</v>
      </c>
      <c r="AB866" s="2">
        <v>40939</v>
      </c>
      <c r="AC866">
        <v>3.6</v>
      </c>
      <c r="AQ866" s="2">
        <v>42766</v>
      </c>
      <c r="AR866">
        <v>3660.22</v>
      </c>
      <c r="AZ866" s="2">
        <v>41274</v>
      </c>
      <c r="BA866">
        <v>0</v>
      </c>
    </row>
    <row r="867" spans="4:53" x14ac:dyDescent="0.25">
      <c r="D867" s="2">
        <v>43890</v>
      </c>
      <c r="E867">
        <v>41.7</v>
      </c>
      <c r="G867" s="2">
        <v>43890</v>
      </c>
      <c r="H867">
        <v>49.8</v>
      </c>
      <c r="V867" s="2">
        <v>40968</v>
      </c>
      <c r="W867">
        <v>133512</v>
      </c>
      <c r="AB867" s="2">
        <v>40968</v>
      </c>
      <c r="AC867">
        <v>4.3</v>
      </c>
      <c r="AQ867" s="2">
        <v>42794</v>
      </c>
      <c r="AR867">
        <v>3678.32</v>
      </c>
      <c r="AZ867" s="2">
        <v>41305</v>
      </c>
      <c r="BA867">
        <v>0</v>
      </c>
    </row>
    <row r="868" spans="4:53" x14ac:dyDescent="0.25">
      <c r="D868" s="2"/>
      <c r="V868" s="2">
        <v>40999</v>
      </c>
      <c r="W868">
        <v>133752</v>
      </c>
      <c r="AB868" s="2">
        <v>40999</v>
      </c>
      <c r="AC868">
        <v>2.79</v>
      </c>
      <c r="AQ868" s="2">
        <v>42825</v>
      </c>
      <c r="AR868">
        <v>3692.31</v>
      </c>
      <c r="AZ868" s="2">
        <v>41333</v>
      </c>
      <c r="BA868">
        <v>0</v>
      </c>
    </row>
    <row r="869" spans="4:53" x14ac:dyDescent="0.25">
      <c r="D869" s="2"/>
      <c r="V869" s="2">
        <v>41029</v>
      </c>
      <c r="W869">
        <v>133834</v>
      </c>
      <c r="AB869" s="2">
        <v>41029</v>
      </c>
      <c r="AC869">
        <v>3.93</v>
      </c>
      <c r="AQ869" s="2">
        <v>42855</v>
      </c>
      <c r="AR869">
        <v>3706.18</v>
      </c>
      <c r="AZ869" s="2">
        <v>41364</v>
      </c>
      <c r="BA869">
        <v>0</v>
      </c>
    </row>
    <row r="870" spans="4:53" x14ac:dyDescent="0.25">
      <c r="D870" s="2"/>
      <c r="V870" s="2">
        <v>41060</v>
      </c>
      <c r="W870">
        <v>133934</v>
      </c>
      <c r="AB870" s="2">
        <v>41060</v>
      </c>
      <c r="AC870">
        <v>3.9</v>
      </c>
      <c r="AQ870" s="2">
        <v>42886</v>
      </c>
      <c r="AR870">
        <v>3722.76</v>
      </c>
      <c r="AZ870" s="2">
        <v>41394</v>
      </c>
      <c r="BA870">
        <v>0</v>
      </c>
    </row>
    <row r="871" spans="4:53" x14ac:dyDescent="0.25">
      <c r="D871" s="2"/>
      <c r="V871" s="2">
        <v>41090</v>
      </c>
      <c r="W871">
        <v>134007</v>
      </c>
      <c r="AB871" s="2">
        <v>41090</v>
      </c>
      <c r="AC871">
        <v>3.58</v>
      </c>
      <c r="AQ871" s="2">
        <v>42916</v>
      </c>
      <c r="AR871">
        <v>3738.2</v>
      </c>
      <c r="AZ871" s="2">
        <v>41425</v>
      </c>
      <c r="BA871">
        <v>0</v>
      </c>
    </row>
    <row r="872" spans="4:53" x14ac:dyDescent="0.25">
      <c r="D872" s="2"/>
      <c r="V872" s="2">
        <v>41121</v>
      </c>
      <c r="W872">
        <v>134159</v>
      </c>
      <c r="AB872" s="2">
        <v>41121</v>
      </c>
      <c r="AC872">
        <v>3.3</v>
      </c>
      <c r="AQ872" s="2">
        <v>42947</v>
      </c>
      <c r="AR872">
        <v>3752.38</v>
      </c>
      <c r="AZ872" s="2">
        <v>41455</v>
      </c>
      <c r="BA872">
        <v>0</v>
      </c>
    </row>
    <row r="873" spans="4:53" x14ac:dyDescent="0.25">
      <c r="D873" s="2"/>
      <c r="V873" s="2">
        <v>41152</v>
      </c>
      <c r="W873">
        <v>134331</v>
      </c>
      <c r="AB873" s="2">
        <v>41152</v>
      </c>
      <c r="AC873">
        <v>2.23</v>
      </c>
      <c r="AQ873" s="2">
        <v>42978</v>
      </c>
      <c r="AR873">
        <v>3761.82</v>
      </c>
      <c r="AZ873" s="2">
        <v>41486</v>
      </c>
      <c r="BA873">
        <v>0</v>
      </c>
    </row>
    <row r="874" spans="4:53" x14ac:dyDescent="0.25">
      <c r="D874" s="2"/>
      <c r="V874" s="2">
        <v>41182</v>
      </c>
      <c r="W874">
        <v>134518</v>
      </c>
      <c r="AB874" s="2">
        <v>41182</v>
      </c>
      <c r="AC874">
        <v>2.31</v>
      </c>
      <c r="AQ874" s="2">
        <v>43008</v>
      </c>
      <c r="AR874">
        <v>3770.21</v>
      </c>
      <c r="AZ874" s="2">
        <v>41517</v>
      </c>
      <c r="BA874">
        <v>0</v>
      </c>
    </row>
    <row r="875" spans="4:53" x14ac:dyDescent="0.25">
      <c r="V875" s="2">
        <v>41213</v>
      </c>
      <c r="W875">
        <v>134677</v>
      </c>
      <c r="AB875" s="2">
        <v>41213</v>
      </c>
      <c r="AC875">
        <v>1.83</v>
      </c>
      <c r="AQ875" s="2">
        <v>43039</v>
      </c>
      <c r="AR875">
        <v>3787.94</v>
      </c>
      <c r="AZ875" s="2">
        <v>41547</v>
      </c>
      <c r="BA875">
        <v>0</v>
      </c>
    </row>
    <row r="876" spans="4:53" x14ac:dyDescent="0.25">
      <c r="V876" s="2">
        <v>41243</v>
      </c>
      <c r="W876">
        <v>134833</v>
      </c>
      <c r="AB876" s="2">
        <v>41243</v>
      </c>
      <c r="AC876">
        <v>2.4</v>
      </c>
      <c r="AQ876" s="2">
        <v>43069</v>
      </c>
      <c r="AR876">
        <v>3817.83</v>
      </c>
      <c r="AZ876" s="2">
        <v>41578</v>
      </c>
      <c r="BA876">
        <v>0</v>
      </c>
    </row>
    <row r="877" spans="4:53" x14ac:dyDescent="0.25">
      <c r="V877" s="2">
        <v>41274</v>
      </c>
      <c r="W877">
        <v>135072</v>
      </c>
      <c r="AB877" s="2">
        <v>41274</v>
      </c>
      <c r="AC877">
        <v>2.19</v>
      </c>
      <c r="AQ877" s="2">
        <v>43100</v>
      </c>
      <c r="AR877">
        <v>3828.19</v>
      </c>
      <c r="AZ877" s="2">
        <v>41608</v>
      </c>
      <c r="BA877">
        <v>0</v>
      </c>
    </row>
    <row r="878" spans="4:53" x14ac:dyDescent="0.25">
      <c r="V878" s="2">
        <v>41305</v>
      </c>
      <c r="W878">
        <v>135263</v>
      </c>
      <c r="AB878" s="2">
        <v>41305</v>
      </c>
      <c r="AC878">
        <v>1.44</v>
      </c>
      <c r="AQ878" s="2">
        <v>43131</v>
      </c>
      <c r="AR878">
        <v>3840.12</v>
      </c>
      <c r="AZ878" s="2">
        <v>41639</v>
      </c>
      <c r="BA878">
        <v>0</v>
      </c>
    </row>
    <row r="879" spans="4:53" x14ac:dyDescent="0.25">
      <c r="V879" s="2">
        <v>41333</v>
      </c>
      <c r="W879">
        <v>135541</v>
      </c>
      <c r="AB879" s="2">
        <v>41333</v>
      </c>
      <c r="AC879">
        <v>1.79</v>
      </c>
      <c r="AQ879" s="2">
        <v>43159</v>
      </c>
      <c r="AR879">
        <v>3851.95</v>
      </c>
      <c r="AZ879" s="2">
        <v>41670</v>
      </c>
      <c r="BA879">
        <v>0</v>
      </c>
    </row>
    <row r="880" spans="4:53" x14ac:dyDescent="0.25">
      <c r="V880" s="2">
        <v>41364</v>
      </c>
      <c r="W880">
        <v>135680</v>
      </c>
      <c r="AB880" s="2">
        <v>41364</v>
      </c>
      <c r="AC880">
        <v>2.68</v>
      </c>
      <c r="AQ880" s="2">
        <v>43190</v>
      </c>
      <c r="AR880">
        <v>3862.22</v>
      </c>
      <c r="AZ880" s="2">
        <v>41698</v>
      </c>
      <c r="BA880">
        <v>0</v>
      </c>
    </row>
    <row r="881" spans="22:53" x14ac:dyDescent="0.25">
      <c r="V881" s="2">
        <v>41394</v>
      </c>
      <c r="W881">
        <v>135871</v>
      </c>
      <c r="AB881" s="2">
        <v>41394</v>
      </c>
      <c r="AC881">
        <v>1.74</v>
      </c>
      <c r="AQ881" s="2">
        <v>43220</v>
      </c>
      <c r="AR881">
        <v>3864.91</v>
      </c>
      <c r="AZ881" s="2">
        <v>41729</v>
      </c>
      <c r="BA881">
        <v>0</v>
      </c>
    </row>
    <row r="882" spans="22:53" x14ac:dyDescent="0.25">
      <c r="V882" s="2">
        <v>41425</v>
      </c>
      <c r="W882">
        <v>136093</v>
      </c>
      <c r="AB882" s="2">
        <v>41425</v>
      </c>
      <c r="AC882">
        <v>1.65</v>
      </c>
      <c r="AQ882" s="2">
        <v>43251</v>
      </c>
      <c r="AR882">
        <v>3886.36</v>
      </c>
      <c r="AZ882" s="2">
        <v>41759</v>
      </c>
      <c r="BA882">
        <v>0</v>
      </c>
    </row>
    <row r="883" spans="22:53" x14ac:dyDescent="0.25">
      <c r="V883" s="2">
        <v>41455</v>
      </c>
      <c r="W883">
        <v>136274</v>
      </c>
      <c r="AB883" s="2">
        <v>41455</v>
      </c>
      <c r="AC883">
        <v>1.88</v>
      </c>
      <c r="AQ883" s="2">
        <v>43281</v>
      </c>
      <c r="AR883">
        <v>3895.2</v>
      </c>
      <c r="AZ883" s="2">
        <v>41790</v>
      </c>
      <c r="BA883">
        <v>0</v>
      </c>
    </row>
    <row r="884" spans="22:53" x14ac:dyDescent="0.25">
      <c r="V884" s="2">
        <v>41486</v>
      </c>
      <c r="W884">
        <v>136386</v>
      </c>
      <c r="AB884" s="2">
        <v>41486</v>
      </c>
      <c r="AC884">
        <v>1.18</v>
      </c>
      <c r="AQ884" s="2">
        <v>43312</v>
      </c>
      <c r="AR884">
        <v>3920.27</v>
      </c>
      <c r="AZ884" s="2">
        <v>41820</v>
      </c>
      <c r="BA884">
        <v>0</v>
      </c>
    </row>
    <row r="885" spans="22:53" x14ac:dyDescent="0.25">
      <c r="V885" s="2">
        <v>41517</v>
      </c>
      <c r="W885">
        <v>136628</v>
      </c>
      <c r="AB885" s="2">
        <v>41517</v>
      </c>
      <c r="AC885">
        <v>2.34</v>
      </c>
      <c r="AQ885" s="2">
        <v>43343</v>
      </c>
      <c r="AR885">
        <v>3941.71</v>
      </c>
      <c r="AZ885" s="2">
        <v>41851</v>
      </c>
      <c r="BA885">
        <v>0</v>
      </c>
    </row>
    <row r="886" spans="22:53" x14ac:dyDescent="0.25">
      <c r="V886" s="2">
        <v>41547</v>
      </c>
      <c r="W886">
        <v>136815</v>
      </c>
      <c r="AB886" s="2">
        <v>41547</v>
      </c>
      <c r="AC886">
        <v>2.81</v>
      </c>
      <c r="AQ886" s="2">
        <v>43373</v>
      </c>
      <c r="AR886">
        <v>3956.01</v>
      </c>
      <c r="AZ886" s="2">
        <v>41882</v>
      </c>
      <c r="BA886">
        <v>0</v>
      </c>
    </row>
    <row r="887" spans="22:53" x14ac:dyDescent="0.25">
      <c r="V887" s="2">
        <v>41578</v>
      </c>
      <c r="W887">
        <v>137040</v>
      </c>
      <c r="AB887" s="2">
        <v>41578</v>
      </c>
      <c r="AC887">
        <v>2.42</v>
      </c>
      <c r="AQ887" s="2">
        <v>43404</v>
      </c>
      <c r="AR887">
        <v>3975.92</v>
      </c>
      <c r="AZ887" s="2">
        <v>41912</v>
      </c>
      <c r="BA887">
        <v>0</v>
      </c>
    </row>
    <row r="888" spans="22:53" x14ac:dyDescent="0.25">
      <c r="V888" s="2">
        <v>41608</v>
      </c>
      <c r="W888">
        <v>137304</v>
      </c>
      <c r="AB888" s="2">
        <v>41608</v>
      </c>
      <c r="AC888">
        <v>2.23</v>
      </c>
      <c r="AQ888" s="2">
        <v>43434</v>
      </c>
      <c r="AR888">
        <v>3997.73</v>
      </c>
      <c r="AZ888" s="2">
        <v>41943</v>
      </c>
      <c r="BA888">
        <v>0</v>
      </c>
    </row>
    <row r="889" spans="22:53" x14ac:dyDescent="0.25">
      <c r="V889" s="2">
        <v>41639</v>
      </c>
      <c r="W889">
        <v>137373</v>
      </c>
      <c r="AB889" s="2">
        <v>41639</v>
      </c>
      <c r="AC889">
        <v>2.1800000000000002</v>
      </c>
      <c r="AQ889" s="2">
        <v>43465</v>
      </c>
      <c r="AR889">
        <v>4009.7</v>
      </c>
      <c r="AZ889" s="2">
        <v>41973</v>
      </c>
      <c r="BA889">
        <v>0</v>
      </c>
    </row>
    <row r="890" spans="22:53" x14ac:dyDescent="0.25">
      <c r="V890" s="2">
        <v>41670</v>
      </c>
      <c r="W890">
        <v>137548</v>
      </c>
      <c r="AB890" s="2">
        <v>41670</v>
      </c>
      <c r="AC890">
        <v>1.8900000000000001</v>
      </c>
      <c r="AQ890" s="2">
        <v>43496</v>
      </c>
      <c r="AR890">
        <v>4026.81</v>
      </c>
      <c r="AZ890" s="2">
        <v>42004</v>
      </c>
      <c r="BA890">
        <v>0</v>
      </c>
    </row>
    <row r="891" spans="22:53" x14ac:dyDescent="0.25">
      <c r="V891" s="2">
        <v>41698</v>
      </c>
      <c r="W891">
        <v>137714</v>
      </c>
      <c r="AB891" s="2">
        <v>41698</v>
      </c>
      <c r="AC891">
        <v>2.16</v>
      </c>
      <c r="AQ891" s="2">
        <v>43524</v>
      </c>
      <c r="AR891">
        <v>4042.5</v>
      </c>
      <c r="AZ891" s="2">
        <v>42035</v>
      </c>
      <c r="BA891">
        <v>0</v>
      </c>
    </row>
    <row r="892" spans="22:53" x14ac:dyDescent="0.25">
      <c r="V892" s="2">
        <v>41729</v>
      </c>
      <c r="W892">
        <v>137968</v>
      </c>
      <c r="AB892" s="2">
        <v>41729</v>
      </c>
      <c r="AC892">
        <v>2.73</v>
      </c>
      <c r="AQ892" s="2">
        <v>43555</v>
      </c>
      <c r="AR892">
        <v>4052.48</v>
      </c>
      <c r="AZ892" s="2">
        <v>42063</v>
      </c>
      <c r="BA892">
        <v>0</v>
      </c>
    </row>
    <row r="893" spans="22:53" x14ac:dyDescent="0.25">
      <c r="V893" s="2">
        <v>41759</v>
      </c>
      <c r="W893">
        <v>138293</v>
      </c>
      <c r="AB893" s="2">
        <v>41759</v>
      </c>
      <c r="AC893">
        <v>2.95</v>
      </c>
      <c r="AQ893" s="2">
        <v>43585</v>
      </c>
      <c r="AR893">
        <v>4069.08</v>
      </c>
      <c r="AZ893" s="2">
        <v>42094</v>
      </c>
      <c r="BA893">
        <v>0</v>
      </c>
    </row>
    <row r="894" spans="22:53" x14ac:dyDescent="0.25">
      <c r="V894" s="2">
        <v>41790</v>
      </c>
      <c r="W894">
        <v>138511</v>
      </c>
      <c r="AB894" s="2">
        <v>41790</v>
      </c>
      <c r="AC894">
        <v>3.21</v>
      </c>
      <c r="AQ894" s="2">
        <v>43616</v>
      </c>
      <c r="AR894">
        <v>4086.14</v>
      </c>
      <c r="AZ894" s="2">
        <v>42124</v>
      </c>
      <c r="BA894">
        <v>0</v>
      </c>
    </row>
    <row r="895" spans="22:53" x14ac:dyDescent="0.25">
      <c r="V895" s="2">
        <v>41820</v>
      </c>
      <c r="W895">
        <v>138837</v>
      </c>
      <c r="AB895" s="2">
        <v>41820</v>
      </c>
      <c r="AC895">
        <v>3.39</v>
      </c>
      <c r="AQ895" s="2">
        <v>43646</v>
      </c>
      <c r="AR895">
        <v>4094.6</v>
      </c>
      <c r="AZ895" s="2">
        <v>42155</v>
      </c>
      <c r="BA895">
        <v>0</v>
      </c>
    </row>
    <row r="896" spans="22:53" x14ac:dyDescent="0.25">
      <c r="V896" s="2">
        <v>41851</v>
      </c>
      <c r="W896">
        <v>139069</v>
      </c>
      <c r="AB896" s="2">
        <v>41851</v>
      </c>
      <c r="AC896">
        <v>4.03</v>
      </c>
      <c r="AQ896" s="2">
        <v>43677</v>
      </c>
      <c r="AR896">
        <v>4117.54</v>
      </c>
      <c r="AZ896" s="2">
        <v>42185</v>
      </c>
      <c r="BA896">
        <v>0</v>
      </c>
    </row>
    <row r="897" spans="22:53" x14ac:dyDescent="0.25">
      <c r="V897" s="2">
        <v>41882</v>
      </c>
      <c r="W897">
        <v>139257</v>
      </c>
      <c r="AB897" s="2">
        <v>41882</v>
      </c>
      <c r="AC897">
        <v>3.24</v>
      </c>
      <c r="AQ897" s="2">
        <v>43708</v>
      </c>
      <c r="AR897">
        <v>4135.59</v>
      </c>
      <c r="AZ897" s="2">
        <v>42216</v>
      </c>
      <c r="BA897">
        <v>0</v>
      </c>
    </row>
    <row r="898" spans="22:53" x14ac:dyDescent="0.25">
      <c r="V898" s="2">
        <v>41912</v>
      </c>
      <c r="W898">
        <v>139566</v>
      </c>
      <c r="AB898" s="2">
        <v>41912</v>
      </c>
      <c r="AC898">
        <v>3.01</v>
      </c>
      <c r="AQ898" s="2">
        <v>43738</v>
      </c>
      <c r="AR898">
        <v>4144.5200000000004</v>
      </c>
      <c r="AZ898" s="2">
        <v>42247</v>
      </c>
      <c r="BA898">
        <v>0</v>
      </c>
    </row>
    <row r="899" spans="22:53" x14ac:dyDescent="0.25">
      <c r="V899" s="2">
        <v>41943</v>
      </c>
      <c r="W899">
        <v>139818</v>
      </c>
      <c r="AB899" s="2">
        <v>41943</v>
      </c>
      <c r="AC899">
        <v>3.22</v>
      </c>
      <c r="AQ899" s="2">
        <v>43769</v>
      </c>
      <c r="AR899">
        <v>4160.96</v>
      </c>
      <c r="AZ899" s="2">
        <v>42277</v>
      </c>
      <c r="BA899">
        <v>0</v>
      </c>
    </row>
    <row r="900" spans="22:53" x14ac:dyDescent="0.25">
      <c r="V900" s="2">
        <v>41973</v>
      </c>
      <c r="W900">
        <v>140109</v>
      </c>
      <c r="AB900" s="2">
        <v>41973</v>
      </c>
      <c r="AC900">
        <v>3.7199999999999998</v>
      </c>
      <c r="AQ900" s="2">
        <v>43799</v>
      </c>
      <c r="AR900">
        <v>4170.47</v>
      </c>
      <c r="AZ900" s="2">
        <v>42308</v>
      </c>
      <c r="BA900">
        <v>0</v>
      </c>
    </row>
    <row r="901" spans="22:53" x14ac:dyDescent="0.25">
      <c r="V901" s="2">
        <v>42004</v>
      </c>
      <c r="W901">
        <v>140377</v>
      </c>
      <c r="AB901" s="2">
        <v>42004</v>
      </c>
      <c r="AC901">
        <v>3.26</v>
      </c>
      <c r="AQ901" s="2">
        <v>43830</v>
      </c>
      <c r="AR901">
        <v>4190.72</v>
      </c>
      <c r="AZ901" s="2">
        <v>42338</v>
      </c>
      <c r="BA901">
        <v>0</v>
      </c>
    </row>
    <row r="902" spans="22:53" x14ac:dyDescent="0.25">
      <c r="V902" s="2">
        <v>42035</v>
      </c>
      <c r="W902">
        <v>140568</v>
      </c>
      <c r="AB902" s="2">
        <v>42035</v>
      </c>
      <c r="AC902">
        <v>3.17</v>
      </c>
      <c r="AQ902" s="2">
        <v>43861</v>
      </c>
      <c r="AR902">
        <v>4202.74</v>
      </c>
      <c r="AZ902" s="2">
        <v>42369</v>
      </c>
      <c r="BA902">
        <v>0</v>
      </c>
    </row>
    <row r="903" spans="22:53" x14ac:dyDescent="0.25">
      <c r="V903" s="2">
        <v>42063</v>
      </c>
      <c r="W903">
        <v>140839</v>
      </c>
      <c r="AB903" s="2">
        <v>42063</v>
      </c>
      <c r="AC903">
        <v>1.79</v>
      </c>
      <c r="AZ903" s="2">
        <v>42400</v>
      </c>
      <c r="BA903">
        <v>0</v>
      </c>
    </row>
    <row r="904" spans="22:53" x14ac:dyDescent="0.25">
      <c r="V904" s="2">
        <v>42094</v>
      </c>
      <c r="W904">
        <v>140910</v>
      </c>
      <c r="AB904" s="2">
        <v>42094</v>
      </c>
      <c r="AC904">
        <v>0.53</v>
      </c>
      <c r="AZ904" s="2">
        <v>42429</v>
      </c>
      <c r="BA904">
        <v>0</v>
      </c>
    </row>
    <row r="905" spans="22:53" x14ac:dyDescent="0.25">
      <c r="V905" s="2">
        <v>42124</v>
      </c>
      <c r="W905">
        <v>141194</v>
      </c>
      <c r="AB905" s="2">
        <v>42124</v>
      </c>
      <c r="AC905">
        <v>-0.11</v>
      </c>
      <c r="AZ905" s="2">
        <v>42460</v>
      </c>
      <c r="BA905">
        <v>0</v>
      </c>
    </row>
    <row r="906" spans="22:53" x14ac:dyDescent="0.25">
      <c r="V906" s="2">
        <v>42155</v>
      </c>
      <c r="W906">
        <v>141525</v>
      </c>
      <c r="AB906" s="2">
        <v>42155</v>
      </c>
      <c r="AC906">
        <v>-0.9</v>
      </c>
      <c r="AZ906" s="2">
        <v>42490</v>
      </c>
      <c r="BA906">
        <v>0</v>
      </c>
    </row>
    <row r="907" spans="22:53" x14ac:dyDescent="0.25">
      <c r="V907" s="2">
        <v>42185</v>
      </c>
      <c r="W907">
        <v>141699</v>
      </c>
      <c r="AB907" s="2">
        <v>42185</v>
      </c>
      <c r="AC907">
        <v>-1.6</v>
      </c>
      <c r="AZ907" s="2">
        <v>42521</v>
      </c>
      <c r="BA907">
        <v>0</v>
      </c>
    </row>
    <row r="908" spans="22:53" x14ac:dyDescent="0.25">
      <c r="V908" s="2">
        <v>42216</v>
      </c>
      <c r="W908">
        <v>142001</v>
      </c>
      <c r="AB908" s="2">
        <v>42216</v>
      </c>
      <c r="AC908">
        <v>-1.22</v>
      </c>
      <c r="AZ908" s="2">
        <v>42551</v>
      </c>
      <c r="BA908">
        <v>0</v>
      </c>
    </row>
    <row r="909" spans="22:53" x14ac:dyDescent="0.25">
      <c r="V909" s="2">
        <v>42247</v>
      </c>
      <c r="W909">
        <v>142126</v>
      </c>
      <c r="AB909" s="2">
        <v>42247</v>
      </c>
      <c r="AC909">
        <v>-1.27</v>
      </c>
      <c r="AZ909" s="2">
        <v>42582</v>
      </c>
      <c r="BA909">
        <v>0</v>
      </c>
    </row>
    <row r="910" spans="22:53" x14ac:dyDescent="0.25">
      <c r="V910" s="2">
        <v>42277</v>
      </c>
      <c r="W910">
        <v>142281</v>
      </c>
      <c r="AB910" s="2">
        <v>42277</v>
      </c>
      <c r="AC910">
        <v>-1.9300000000000002</v>
      </c>
      <c r="AZ910" s="2">
        <v>42613</v>
      </c>
      <c r="BA910">
        <v>0</v>
      </c>
    </row>
    <row r="911" spans="22:53" x14ac:dyDescent="0.25">
      <c r="V911" s="2">
        <v>42308</v>
      </c>
      <c r="W911">
        <v>142587</v>
      </c>
      <c r="AB911" s="2">
        <v>42308</v>
      </c>
      <c r="AC911">
        <v>-2.2999999999999998</v>
      </c>
      <c r="AZ911" s="2">
        <v>42643</v>
      </c>
      <c r="BA911">
        <v>0</v>
      </c>
    </row>
    <row r="912" spans="22:53" x14ac:dyDescent="0.25">
      <c r="V912" s="2">
        <v>42338</v>
      </c>
      <c r="W912">
        <v>142824</v>
      </c>
      <c r="AB912" s="2">
        <v>42338</v>
      </c>
      <c r="AC912">
        <v>-3.73</v>
      </c>
      <c r="AZ912" s="2">
        <v>42674</v>
      </c>
      <c r="BA912">
        <v>0</v>
      </c>
    </row>
    <row r="913" spans="22:53" x14ac:dyDescent="0.25">
      <c r="V913" s="2">
        <v>42369</v>
      </c>
      <c r="W913">
        <v>143097</v>
      </c>
      <c r="AB913" s="2">
        <v>42369</v>
      </c>
      <c r="AC913">
        <v>-4.1399999999999997</v>
      </c>
      <c r="AZ913" s="2">
        <v>42704</v>
      </c>
      <c r="BA913">
        <v>0</v>
      </c>
    </row>
    <row r="914" spans="22:53" x14ac:dyDescent="0.25">
      <c r="V914" s="2">
        <v>42400</v>
      </c>
      <c r="W914">
        <v>143170</v>
      </c>
      <c r="AB914" s="2">
        <v>42400</v>
      </c>
      <c r="AC914">
        <v>-2.86</v>
      </c>
      <c r="AZ914" s="2">
        <v>42735</v>
      </c>
      <c r="BA914">
        <v>0</v>
      </c>
    </row>
    <row r="915" spans="22:53" x14ac:dyDescent="0.25">
      <c r="V915" s="2">
        <v>42429</v>
      </c>
      <c r="W915">
        <v>143433</v>
      </c>
      <c r="AB915" s="2">
        <v>42429</v>
      </c>
      <c r="AC915">
        <v>-3.05</v>
      </c>
      <c r="AZ915" s="2">
        <v>42766</v>
      </c>
      <c r="BA915">
        <v>0</v>
      </c>
    </row>
    <row r="916" spans="22:53" x14ac:dyDescent="0.25">
      <c r="V916" s="2">
        <v>42460</v>
      </c>
      <c r="W916">
        <v>143662</v>
      </c>
      <c r="AB916" s="2">
        <v>42460</v>
      </c>
      <c r="AC916">
        <v>-3.55</v>
      </c>
      <c r="AZ916" s="2">
        <v>42794</v>
      </c>
      <c r="BA916">
        <v>0</v>
      </c>
    </row>
    <row r="917" spans="22:53" x14ac:dyDescent="0.25">
      <c r="V917" s="2">
        <v>42490</v>
      </c>
      <c r="W917">
        <v>143849</v>
      </c>
      <c r="AB917" s="2">
        <v>42490</v>
      </c>
      <c r="AC917">
        <v>-2.88</v>
      </c>
      <c r="AZ917" s="2">
        <v>42825</v>
      </c>
      <c r="BA917">
        <v>0</v>
      </c>
    </row>
    <row r="918" spans="22:53" x14ac:dyDescent="0.25">
      <c r="V918" s="2">
        <v>42521</v>
      </c>
      <c r="W918">
        <v>143891</v>
      </c>
      <c r="AB918" s="2">
        <v>42521</v>
      </c>
      <c r="AC918">
        <v>-2.54</v>
      </c>
      <c r="AZ918" s="2">
        <v>42855</v>
      </c>
      <c r="BA918">
        <v>0</v>
      </c>
    </row>
    <row r="919" spans="22:53" x14ac:dyDescent="0.25">
      <c r="V919" s="2">
        <v>42551</v>
      </c>
      <c r="W919">
        <v>144158</v>
      </c>
      <c r="AB919" s="2">
        <v>42551</v>
      </c>
      <c r="AC919">
        <v>-1.78</v>
      </c>
      <c r="AZ919" s="2">
        <v>42886</v>
      </c>
      <c r="BA919">
        <v>0</v>
      </c>
    </row>
    <row r="920" spans="22:53" x14ac:dyDescent="0.25">
      <c r="V920" s="2">
        <v>42582</v>
      </c>
      <c r="W920">
        <v>144512</v>
      </c>
      <c r="AB920" s="2">
        <v>42582</v>
      </c>
      <c r="AC920">
        <v>-2.1</v>
      </c>
      <c r="AZ920" s="2">
        <v>42916</v>
      </c>
      <c r="BA920">
        <v>0</v>
      </c>
    </row>
    <row r="921" spans="22:53" x14ac:dyDescent="0.25">
      <c r="V921" s="2">
        <v>42613</v>
      </c>
      <c r="W921">
        <v>144647</v>
      </c>
      <c r="AB921" s="2">
        <v>42613</v>
      </c>
      <c r="AC921">
        <v>-2.04</v>
      </c>
      <c r="AZ921" s="2">
        <v>42947</v>
      </c>
      <c r="BA921">
        <v>0</v>
      </c>
    </row>
    <row r="922" spans="22:53" x14ac:dyDescent="0.25">
      <c r="V922" s="2">
        <v>42643</v>
      </c>
      <c r="W922">
        <v>144916</v>
      </c>
      <c r="AB922" s="2">
        <v>42643</v>
      </c>
      <c r="AC922">
        <v>-1.67</v>
      </c>
      <c r="AZ922" s="2">
        <v>42978</v>
      </c>
      <c r="BA922">
        <v>0</v>
      </c>
    </row>
    <row r="923" spans="22:53" x14ac:dyDescent="0.25">
      <c r="V923" s="2">
        <v>42674</v>
      </c>
      <c r="W923">
        <v>145061</v>
      </c>
      <c r="AB923" s="2">
        <v>42674</v>
      </c>
      <c r="AC923">
        <v>-1.1100000000000001</v>
      </c>
      <c r="AZ923" s="2">
        <v>43008</v>
      </c>
      <c r="BA923">
        <v>0</v>
      </c>
    </row>
    <row r="924" spans="22:53" x14ac:dyDescent="0.25">
      <c r="V924" s="2">
        <v>42704</v>
      </c>
      <c r="W924">
        <v>145212</v>
      </c>
      <c r="AB924" s="2">
        <v>42704</v>
      </c>
      <c r="AC924">
        <v>-0.62</v>
      </c>
      <c r="AZ924" s="2">
        <v>43039</v>
      </c>
      <c r="BA924">
        <v>0</v>
      </c>
    </row>
    <row r="925" spans="22:53" x14ac:dyDescent="0.25">
      <c r="V925" s="2">
        <v>42735</v>
      </c>
      <c r="W925">
        <v>145442</v>
      </c>
      <c r="AB925" s="2">
        <v>42735</v>
      </c>
      <c r="AC925">
        <v>0.81</v>
      </c>
      <c r="AZ925" s="2">
        <v>43069</v>
      </c>
      <c r="BA925">
        <v>0</v>
      </c>
    </row>
    <row r="926" spans="22:53" x14ac:dyDescent="0.25">
      <c r="V926" s="2">
        <v>42766</v>
      </c>
      <c r="W926">
        <v>145627</v>
      </c>
      <c r="AB926" s="2">
        <v>42766</v>
      </c>
      <c r="AC926">
        <v>0.08</v>
      </c>
      <c r="AZ926" s="2">
        <v>43100</v>
      </c>
      <c r="BA926">
        <v>0</v>
      </c>
    </row>
    <row r="927" spans="22:53" x14ac:dyDescent="0.25">
      <c r="V927" s="2">
        <v>42794</v>
      </c>
      <c r="W927">
        <v>145815</v>
      </c>
      <c r="AB927" s="2">
        <v>42794</v>
      </c>
      <c r="AC927">
        <v>0.42</v>
      </c>
      <c r="AZ927" s="2">
        <v>43131</v>
      </c>
      <c r="BA927">
        <v>0</v>
      </c>
    </row>
    <row r="928" spans="22:53" x14ac:dyDescent="0.25">
      <c r="V928" s="2">
        <v>42825</v>
      </c>
      <c r="W928">
        <v>145944</v>
      </c>
      <c r="AB928" s="2">
        <v>42825</v>
      </c>
      <c r="AC928">
        <v>1.9</v>
      </c>
      <c r="AZ928" s="2">
        <v>43159</v>
      </c>
      <c r="BA928">
        <v>0</v>
      </c>
    </row>
    <row r="929" spans="22:53" x14ac:dyDescent="0.25">
      <c r="V929" s="2">
        <v>42855</v>
      </c>
      <c r="W929">
        <v>146141</v>
      </c>
      <c r="AB929" s="2">
        <v>42855</v>
      </c>
      <c r="AC929">
        <v>2.71</v>
      </c>
      <c r="AZ929" s="2">
        <v>43190</v>
      </c>
      <c r="BA929">
        <v>0</v>
      </c>
    </row>
    <row r="930" spans="22:53" x14ac:dyDescent="0.25">
      <c r="V930" s="2">
        <v>42886</v>
      </c>
      <c r="W930">
        <v>146296</v>
      </c>
      <c r="AB930" s="2">
        <v>42886</v>
      </c>
      <c r="AC930">
        <v>2.94</v>
      </c>
      <c r="AZ930" s="2">
        <v>43220</v>
      </c>
      <c r="BA930">
        <v>0</v>
      </c>
    </row>
    <row r="931" spans="22:53" x14ac:dyDescent="0.25">
      <c r="V931" s="2">
        <v>42916</v>
      </c>
      <c r="W931">
        <v>146512</v>
      </c>
      <c r="AB931" s="2">
        <v>42916</v>
      </c>
      <c r="AC931">
        <v>2.66</v>
      </c>
      <c r="AZ931" s="2">
        <v>43251</v>
      </c>
      <c r="BA931">
        <v>0</v>
      </c>
    </row>
    <row r="932" spans="22:53" x14ac:dyDescent="0.25">
      <c r="V932" s="2">
        <v>42947</v>
      </c>
      <c r="W932">
        <v>146727</v>
      </c>
      <c r="AB932" s="2">
        <v>42947</v>
      </c>
      <c r="AC932">
        <v>2.36</v>
      </c>
      <c r="AZ932" s="2">
        <v>43281</v>
      </c>
      <c r="BA932">
        <v>0</v>
      </c>
    </row>
    <row r="933" spans="22:53" x14ac:dyDescent="0.25">
      <c r="V933" s="2">
        <v>42978</v>
      </c>
      <c r="W933">
        <v>146911</v>
      </c>
      <c r="AB933" s="2">
        <v>42978</v>
      </c>
      <c r="AC933">
        <v>1.97</v>
      </c>
      <c r="AZ933" s="2">
        <v>43312</v>
      </c>
      <c r="BA933">
        <v>0</v>
      </c>
    </row>
    <row r="934" spans="22:53" x14ac:dyDescent="0.25">
      <c r="V934" s="2">
        <v>43008</v>
      </c>
      <c r="W934">
        <v>146929</v>
      </c>
      <c r="AB934" s="2">
        <v>43008</v>
      </c>
      <c r="AC934">
        <v>1.96</v>
      </c>
      <c r="AZ934" s="2">
        <v>43343</v>
      </c>
      <c r="BA934">
        <v>0</v>
      </c>
    </row>
    <row r="935" spans="22:53" x14ac:dyDescent="0.25">
      <c r="V935" s="2">
        <v>43039</v>
      </c>
      <c r="W935">
        <v>147196</v>
      </c>
      <c r="AB935" s="2">
        <v>43039</v>
      </c>
      <c r="AC935">
        <v>3.31</v>
      </c>
      <c r="AZ935" s="2">
        <v>43373</v>
      </c>
      <c r="BA935">
        <v>0</v>
      </c>
    </row>
    <row r="936" spans="22:53" x14ac:dyDescent="0.25">
      <c r="V936" s="2">
        <v>43069</v>
      </c>
      <c r="W936">
        <v>147421</v>
      </c>
      <c r="AB936" s="2">
        <v>43069</v>
      </c>
      <c r="AC936">
        <v>4.0599999999999996</v>
      </c>
      <c r="AZ936" s="2">
        <v>43404</v>
      </c>
      <c r="BA936">
        <v>0</v>
      </c>
    </row>
    <row r="937" spans="22:53" x14ac:dyDescent="0.25">
      <c r="V937" s="2">
        <v>43100</v>
      </c>
      <c r="W937">
        <v>147551</v>
      </c>
      <c r="AB937" s="2">
        <v>43100</v>
      </c>
      <c r="AC937">
        <v>3.51</v>
      </c>
      <c r="AZ937" s="2">
        <v>43434</v>
      </c>
      <c r="BA937">
        <v>0</v>
      </c>
    </row>
    <row r="938" spans="22:53" x14ac:dyDescent="0.25">
      <c r="V938" s="2">
        <v>43131</v>
      </c>
      <c r="W938">
        <v>147672</v>
      </c>
      <c r="AB938" s="2">
        <v>43131</v>
      </c>
      <c r="AC938">
        <v>3.13</v>
      </c>
      <c r="AZ938" s="2">
        <v>43465</v>
      </c>
      <c r="BA938">
        <v>0</v>
      </c>
    </row>
    <row r="939" spans="22:53" x14ac:dyDescent="0.25">
      <c r="V939" s="2">
        <v>43159</v>
      </c>
      <c r="W939">
        <v>148078</v>
      </c>
      <c r="AB939" s="2">
        <v>43159</v>
      </c>
      <c r="AC939">
        <v>3.89</v>
      </c>
      <c r="AZ939" s="2">
        <v>43496</v>
      </c>
      <c r="BA939">
        <v>0</v>
      </c>
    </row>
    <row r="940" spans="22:53" x14ac:dyDescent="0.25">
      <c r="V940" s="2">
        <v>43190</v>
      </c>
      <c r="W940">
        <v>148254</v>
      </c>
      <c r="AB940" s="2">
        <v>43190</v>
      </c>
      <c r="AC940">
        <v>3.7800000000000002</v>
      </c>
      <c r="AZ940" s="2">
        <v>43524</v>
      </c>
      <c r="BA940">
        <v>0</v>
      </c>
    </row>
    <row r="941" spans="22:53" x14ac:dyDescent="0.25">
      <c r="V941" s="2">
        <v>43220</v>
      </c>
      <c r="W941">
        <v>148391</v>
      </c>
      <c r="AB941" s="2">
        <v>43220</v>
      </c>
      <c r="AC941">
        <v>3.79</v>
      </c>
      <c r="AZ941" s="2">
        <v>43555</v>
      </c>
      <c r="BA941">
        <v>0</v>
      </c>
    </row>
    <row r="942" spans="22:53" x14ac:dyDescent="0.25">
      <c r="V942" s="2">
        <v>43251</v>
      </c>
      <c r="W942">
        <v>148669</v>
      </c>
      <c r="AB942" s="2">
        <v>43251</v>
      </c>
      <c r="AC942">
        <v>2.83</v>
      </c>
      <c r="AZ942" s="2">
        <v>43585</v>
      </c>
      <c r="BA942">
        <v>0</v>
      </c>
    </row>
    <row r="943" spans="22:53" x14ac:dyDescent="0.25">
      <c r="V943" s="2">
        <v>43281</v>
      </c>
      <c r="W943">
        <v>148888</v>
      </c>
      <c r="AB943" s="2">
        <v>43281</v>
      </c>
      <c r="AC943">
        <v>3.43</v>
      </c>
      <c r="AZ943" s="2">
        <v>43616</v>
      </c>
      <c r="BA943">
        <v>0</v>
      </c>
    </row>
    <row r="944" spans="22:53" x14ac:dyDescent="0.25">
      <c r="V944" s="2">
        <v>43312</v>
      </c>
      <c r="W944">
        <v>149024</v>
      </c>
      <c r="AB944" s="2">
        <v>43312</v>
      </c>
      <c r="AC944">
        <v>3.93</v>
      </c>
      <c r="AZ944" s="2">
        <v>43646</v>
      </c>
      <c r="BA944">
        <v>0</v>
      </c>
    </row>
    <row r="945" spans="22:53" x14ac:dyDescent="0.25">
      <c r="V945" s="2">
        <v>43343</v>
      </c>
      <c r="W945">
        <v>149268</v>
      </c>
      <c r="AB945" s="2">
        <v>43343</v>
      </c>
      <c r="AC945">
        <v>5.26</v>
      </c>
      <c r="AZ945" s="2">
        <v>43677</v>
      </c>
      <c r="BA945">
        <v>0</v>
      </c>
    </row>
    <row r="946" spans="22:53" x14ac:dyDescent="0.25">
      <c r="V946" s="2">
        <v>43373</v>
      </c>
      <c r="W946">
        <v>149348</v>
      </c>
      <c r="AB946" s="2">
        <v>43373</v>
      </c>
      <c r="AC946">
        <v>5.41</v>
      </c>
      <c r="AZ946" s="2">
        <v>43708</v>
      </c>
      <c r="BA946">
        <v>0</v>
      </c>
    </row>
    <row r="947" spans="22:53" x14ac:dyDescent="0.25">
      <c r="V947" s="2">
        <v>43404</v>
      </c>
      <c r="W947">
        <v>149549</v>
      </c>
      <c r="AB947" s="2">
        <v>43404</v>
      </c>
      <c r="AC947">
        <v>4.0599999999999996</v>
      </c>
      <c r="AZ947" s="2">
        <v>43738</v>
      </c>
      <c r="BA947">
        <v>0</v>
      </c>
    </row>
    <row r="948" spans="22:53" x14ac:dyDescent="0.25">
      <c r="V948" s="2">
        <v>43434</v>
      </c>
      <c r="W948">
        <v>149683</v>
      </c>
      <c r="AB948" s="2">
        <v>43434</v>
      </c>
      <c r="AC948">
        <v>4.0599999999999996</v>
      </c>
      <c r="AZ948" s="2">
        <v>43769</v>
      </c>
      <c r="BA948">
        <v>0</v>
      </c>
    </row>
    <row r="949" spans="22:53" x14ac:dyDescent="0.25">
      <c r="V949" s="2">
        <v>43465</v>
      </c>
      <c r="W949">
        <v>149865</v>
      </c>
      <c r="AB949" s="2">
        <v>43465</v>
      </c>
      <c r="AC949">
        <v>3.77</v>
      </c>
      <c r="AZ949" s="2">
        <v>43799</v>
      </c>
      <c r="BA949">
        <v>0</v>
      </c>
    </row>
    <row r="950" spans="22:53" x14ac:dyDescent="0.25">
      <c r="V950" s="2">
        <v>43496</v>
      </c>
      <c r="W950">
        <v>150134</v>
      </c>
      <c r="AB950" s="2">
        <v>43496</v>
      </c>
      <c r="AC950">
        <v>3.63</v>
      </c>
      <c r="AZ950" s="2">
        <v>43830</v>
      </c>
      <c r="BA950">
        <v>0</v>
      </c>
    </row>
    <row r="951" spans="22:53" x14ac:dyDescent="0.25">
      <c r="V951" s="2">
        <v>43524</v>
      </c>
      <c r="W951">
        <v>150135</v>
      </c>
      <c r="AB951" s="2">
        <v>43524</v>
      </c>
      <c r="AC951">
        <v>2.74</v>
      </c>
      <c r="AZ951" s="2">
        <v>43861</v>
      </c>
      <c r="BA951">
        <v>0</v>
      </c>
    </row>
    <row r="952" spans="22:53" x14ac:dyDescent="0.25">
      <c r="V952" s="2">
        <v>43555</v>
      </c>
      <c r="W952">
        <v>150282</v>
      </c>
      <c r="AB952" s="2">
        <v>43555</v>
      </c>
      <c r="AC952">
        <v>2.2599999999999998</v>
      </c>
      <c r="AZ952" s="2">
        <v>43890</v>
      </c>
      <c r="BA952">
        <v>0</v>
      </c>
    </row>
    <row r="953" spans="22:53" x14ac:dyDescent="0.25">
      <c r="V953" s="2">
        <v>43585</v>
      </c>
      <c r="W953">
        <v>150492</v>
      </c>
      <c r="AB953" s="2">
        <v>43585</v>
      </c>
      <c r="AC953">
        <v>0.71</v>
      </c>
    </row>
    <row r="954" spans="22:53" x14ac:dyDescent="0.25">
      <c r="V954" s="2">
        <v>43616</v>
      </c>
      <c r="W954">
        <v>150577</v>
      </c>
      <c r="AB954" s="2">
        <v>43616</v>
      </c>
      <c r="AC954">
        <v>1.73</v>
      </c>
    </row>
    <row r="955" spans="22:53" x14ac:dyDescent="0.25">
      <c r="V955" s="2">
        <v>43646</v>
      </c>
      <c r="W955">
        <v>150759</v>
      </c>
      <c r="AB955" s="2">
        <v>43646</v>
      </c>
      <c r="AC955">
        <v>1.02</v>
      </c>
    </row>
    <row r="956" spans="22:53" x14ac:dyDescent="0.25">
      <c r="V956" s="2">
        <v>43677</v>
      </c>
      <c r="W956">
        <v>150953</v>
      </c>
      <c r="AB956" s="2">
        <v>43677</v>
      </c>
      <c r="AC956">
        <v>0.4</v>
      </c>
    </row>
    <row r="957" spans="22:53" x14ac:dyDescent="0.25">
      <c r="V957" s="2">
        <v>43708</v>
      </c>
      <c r="W957">
        <v>151160</v>
      </c>
      <c r="AB957" s="2">
        <v>43708</v>
      </c>
      <c r="AC957">
        <v>0.3</v>
      </c>
    </row>
    <row r="958" spans="22:53" x14ac:dyDescent="0.25">
      <c r="V958" s="2">
        <v>43738</v>
      </c>
      <c r="W958">
        <v>151368</v>
      </c>
      <c r="AB958" s="2">
        <v>43738</v>
      </c>
      <c r="AC958">
        <v>-0.18</v>
      </c>
    </row>
    <row r="959" spans="22:53" x14ac:dyDescent="0.25">
      <c r="V959" s="2">
        <v>43769</v>
      </c>
      <c r="W959">
        <v>151553</v>
      </c>
      <c r="AB959" s="2">
        <v>43769</v>
      </c>
      <c r="AC959">
        <v>-0.83</v>
      </c>
    </row>
    <row r="960" spans="22:53" x14ac:dyDescent="0.25">
      <c r="V960" s="2">
        <v>43799</v>
      </c>
      <c r="W960">
        <v>151814</v>
      </c>
      <c r="AB960" s="2">
        <v>43799</v>
      </c>
      <c r="AC960">
        <v>-0.48</v>
      </c>
    </row>
    <row r="961" spans="22:29" x14ac:dyDescent="0.25">
      <c r="V961" s="2">
        <v>43830</v>
      </c>
      <c r="W961">
        <v>151998</v>
      </c>
      <c r="AB961" s="2">
        <v>43830</v>
      </c>
      <c r="AC961">
        <v>-0.91</v>
      </c>
    </row>
    <row r="962" spans="22:29" x14ac:dyDescent="0.25">
      <c r="V962" s="2">
        <v>43861</v>
      </c>
      <c r="W962">
        <v>152271</v>
      </c>
      <c r="AB962" s="2">
        <v>43861</v>
      </c>
      <c r="AC962">
        <v>-0.83</v>
      </c>
    </row>
    <row r="963" spans="22:29" x14ac:dyDescent="0.25">
      <c r="V963" s="2">
        <v>43890</v>
      </c>
      <c r="W963">
        <v>152544</v>
      </c>
      <c r="AB963" s="2"/>
    </row>
    <row r="964" spans="22:29" x14ac:dyDescent="0.25">
      <c r="AB964" s="2"/>
    </row>
    <row r="965" spans="22:29" x14ac:dyDescent="0.25">
      <c r="AB965" s="2"/>
    </row>
    <row r="966" spans="22:29" x14ac:dyDescent="0.25">
      <c r="AB966" s="2"/>
    </row>
    <row r="967" spans="22:29" x14ac:dyDescent="0.25">
      <c r="AB967" s="2"/>
    </row>
    <row r="968" spans="22:29" x14ac:dyDescent="0.25">
      <c r="AB968" s="2"/>
    </row>
    <row r="969" spans="22:29" x14ac:dyDescent="0.25">
      <c r="AB969" s="2"/>
    </row>
    <row r="970" spans="22:29" x14ac:dyDescent="0.25">
      <c r="AB970" s="2"/>
    </row>
    <row r="971" spans="22:29" x14ac:dyDescent="0.25">
      <c r="AB971" s="2"/>
    </row>
    <row r="972" spans="22:29" x14ac:dyDescent="0.25">
      <c r="AB972" s="2"/>
    </row>
    <row r="973" spans="22:29" x14ac:dyDescent="0.25">
      <c r="AB973" s="2"/>
    </row>
    <row r="974" spans="22:29" x14ac:dyDescent="0.25">
      <c r="AB974" s="2"/>
    </row>
    <row r="975" spans="22:29" x14ac:dyDescent="0.25">
      <c r="AB975" s="2"/>
    </row>
    <row r="976" spans="22:29" x14ac:dyDescent="0.25">
      <c r="AB976" s="2"/>
    </row>
    <row r="977" spans="28:28" x14ac:dyDescent="0.25">
      <c r="AB977" s="2"/>
    </row>
    <row r="978" spans="28:28" x14ac:dyDescent="0.25">
      <c r="AB978" s="2"/>
    </row>
    <row r="979" spans="28:28" x14ac:dyDescent="0.25">
      <c r="AB979" s="2"/>
    </row>
    <row r="980" spans="28:28" x14ac:dyDescent="0.25">
      <c r="AB980" s="2"/>
    </row>
    <row r="981" spans="28:28" x14ac:dyDescent="0.25">
      <c r="AB981" s="2"/>
    </row>
    <row r="982" spans="28:28" x14ac:dyDescent="0.25">
      <c r="AB982" s="2"/>
    </row>
    <row r="983" spans="28:28" x14ac:dyDescent="0.25">
      <c r="AB983" s="2"/>
    </row>
    <row r="984" spans="28:28" x14ac:dyDescent="0.25">
      <c r="AB984" s="2"/>
    </row>
    <row r="985" spans="28:28" x14ac:dyDescent="0.25">
      <c r="AB985" s="2"/>
    </row>
    <row r="986" spans="28:28" x14ac:dyDescent="0.25">
      <c r="AB986" s="2"/>
    </row>
    <row r="987" spans="28:28" x14ac:dyDescent="0.25">
      <c r="AB987" s="2"/>
    </row>
    <row r="988" spans="28:28" x14ac:dyDescent="0.25">
      <c r="AB988" s="2"/>
    </row>
    <row r="989" spans="28:28" x14ac:dyDescent="0.25">
      <c r="AB989" s="2"/>
    </row>
    <row r="990" spans="28:28" x14ac:dyDescent="0.25">
      <c r="AB990" s="2"/>
    </row>
    <row r="991" spans="28:28" x14ac:dyDescent="0.25">
      <c r="AB991" s="2"/>
    </row>
    <row r="992" spans="28:28" x14ac:dyDescent="0.25">
      <c r="AB992" s="2"/>
    </row>
    <row r="993" spans="28:28" x14ac:dyDescent="0.25">
      <c r="AB993" s="2"/>
    </row>
    <row r="994" spans="28:28" x14ac:dyDescent="0.25">
      <c r="AB994" s="2"/>
    </row>
    <row r="995" spans="28:28" x14ac:dyDescent="0.25">
      <c r="AB995" s="2"/>
    </row>
    <row r="996" spans="28:28" x14ac:dyDescent="0.25">
      <c r="AB996" s="2"/>
    </row>
    <row r="997" spans="28:28" x14ac:dyDescent="0.25">
      <c r="AB997" s="2"/>
    </row>
    <row r="998" spans="28:28" x14ac:dyDescent="0.25">
      <c r="AB998" s="2"/>
    </row>
    <row r="999" spans="28:28" x14ac:dyDescent="0.25">
      <c r="AB999" s="2"/>
    </row>
    <row r="1000" spans="28:28" x14ac:dyDescent="0.25">
      <c r="AB1000" s="2"/>
    </row>
    <row r="1001" spans="28:28" x14ac:dyDescent="0.25">
      <c r="AB1001" s="2"/>
    </row>
    <row r="1002" spans="28:28" x14ac:dyDescent="0.25">
      <c r="AB1002" s="2"/>
    </row>
    <row r="1003" spans="28:28" x14ac:dyDescent="0.25">
      <c r="AB1003" s="2"/>
    </row>
    <row r="1004" spans="28:28" x14ac:dyDescent="0.25">
      <c r="AB1004" s="2"/>
    </row>
    <row r="1005" spans="28:28" x14ac:dyDescent="0.25">
      <c r="AB1005" s="2"/>
    </row>
    <row r="1006" spans="28:28" x14ac:dyDescent="0.25">
      <c r="AB1006" s="2"/>
    </row>
    <row r="1007" spans="28:28" x14ac:dyDescent="0.25">
      <c r="AB1007" s="2"/>
    </row>
    <row r="1008" spans="28:28" x14ac:dyDescent="0.25">
      <c r="AB1008" s="2"/>
    </row>
    <row r="1009" spans="28:28" x14ac:dyDescent="0.25">
      <c r="AB1009" s="2"/>
    </row>
    <row r="1010" spans="28:28" x14ac:dyDescent="0.25">
      <c r="AB1010" s="2"/>
    </row>
    <row r="1011" spans="28:28" x14ac:dyDescent="0.25">
      <c r="AB1011" s="2"/>
    </row>
    <row r="1012" spans="28:28" x14ac:dyDescent="0.25">
      <c r="AB1012" s="2"/>
    </row>
    <row r="1013" spans="28:28" x14ac:dyDescent="0.25">
      <c r="AB1013" s="2"/>
    </row>
    <row r="1014" spans="28:28" x14ac:dyDescent="0.25">
      <c r="AB1014" s="2"/>
    </row>
    <row r="1015" spans="28:28" x14ac:dyDescent="0.25">
      <c r="AB1015" s="2"/>
    </row>
    <row r="1016" spans="28:28" x14ac:dyDescent="0.25">
      <c r="AB1016" s="2"/>
    </row>
    <row r="1017" spans="28:28" x14ac:dyDescent="0.25">
      <c r="AB1017" s="2"/>
    </row>
    <row r="1018" spans="28:28" x14ac:dyDescent="0.25">
      <c r="AB1018" s="2"/>
    </row>
    <row r="1019" spans="28:28" x14ac:dyDescent="0.25">
      <c r="AB1019" s="2"/>
    </row>
    <row r="1020" spans="28:28" x14ac:dyDescent="0.25">
      <c r="AB1020" s="2"/>
    </row>
    <row r="1021" spans="28:28" x14ac:dyDescent="0.25">
      <c r="AB1021" s="2"/>
    </row>
    <row r="1022" spans="28:28" x14ac:dyDescent="0.25">
      <c r="AB1022" s="2"/>
    </row>
    <row r="1023" spans="28:28" x14ac:dyDescent="0.25">
      <c r="AB1023" s="2"/>
    </row>
    <row r="1024" spans="28:28" x14ac:dyDescent="0.25">
      <c r="AB1024" s="2"/>
    </row>
    <row r="1025" spans="28:28" x14ac:dyDescent="0.25">
      <c r="AB1025" s="2"/>
    </row>
    <row r="1026" spans="28:28" x14ac:dyDescent="0.25">
      <c r="AB1026" s="2"/>
    </row>
    <row r="1027" spans="28:28" x14ac:dyDescent="0.25">
      <c r="AB1027" s="2"/>
    </row>
    <row r="1028" spans="28:28" x14ac:dyDescent="0.25">
      <c r="AB1028" s="2"/>
    </row>
    <row r="1029" spans="28:28" x14ac:dyDescent="0.25">
      <c r="AB1029" s="2"/>
    </row>
    <row r="1030" spans="28:28" x14ac:dyDescent="0.25">
      <c r="AB1030" s="2"/>
    </row>
    <row r="1031" spans="28:28" x14ac:dyDescent="0.25">
      <c r="AB1031" s="2"/>
    </row>
    <row r="1032" spans="28:28" x14ac:dyDescent="0.25">
      <c r="AB1032" s="2"/>
    </row>
    <row r="1033" spans="28:28" x14ac:dyDescent="0.25">
      <c r="AB1033" s="2"/>
    </row>
    <row r="1034" spans="28:28" x14ac:dyDescent="0.25">
      <c r="AB1034" s="2"/>
    </row>
    <row r="1035" spans="28:28" x14ac:dyDescent="0.25">
      <c r="AB1035" s="2"/>
    </row>
    <row r="1036" spans="28:28" x14ac:dyDescent="0.25">
      <c r="AB1036" s="2"/>
    </row>
    <row r="1037" spans="28:28" x14ac:dyDescent="0.25">
      <c r="AB1037" s="2"/>
    </row>
    <row r="1038" spans="28:28" x14ac:dyDescent="0.25">
      <c r="AB1038" s="2"/>
    </row>
    <row r="1039" spans="28:28" x14ac:dyDescent="0.25">
      <c r="AB1039" s="2"/>
    </row>
    <row r="1040" spans="28:28" x14ac:dyDescent="0.25">
      <c r="AB1040" s="2"/>
    </row>
    <row r="1041" spans="28:28" x14ac:dyDescent="0.25">
      <c r="AB1041" s="2"/>
    </row>
    <row r="1042" spans="28:28" x14ac:dyDescent="0.25">
      <c r="AB1042" s="2"/>
    </row>
    <row r="1043" spans="28:28" x14ac:dyDescent="0.25">
      <c r="AB1043" s="2"/>
    </row>
    <row r="1044" spans="28:28" x14ac:dyDescent="0.25">
      <c r="AB1044" s="2"/>
    </row>
    <row r="1045" spans="28:28" x14ac:dyDescent="0.25">
      <c r="AB1045" s="2"/>
    </row>
    <row r="1046" spans="28:28" x14ac:dyDescent="0.25">
      <c r="AB1046" s="2"/>
    </row>
    <row r="1047" spans="28:28" x14ac:dyDescent="0.25">
      <c r="AB1047" s="2"/>
    </row>
    <row r="1048" spans="28:28" x14ac:dyDescent="0.25">
      <c r="AB1048" s="2"/>
    </row>
    <row r="1049" spans="28:28" x14ac:dyDescent="0.25">
      <c r="AB1049" s="2"/>
    </row>
    <row r="1050" spans="28:28" x14ac:dyDescent="0.25">
      <c r="AB1050" s="2"/>
    </row>
    <row r="1051" spans="28:28" x14ac:dyDescent="0.25">
      <c r="AB1051" s="2"/>
    </row>
    <row r="1052" spans="28:28" x14ac:dyDescent="0.25">
      <c r="AB1052" s="2"/>
    </row>
    <row r="1053" spans="28:28" x14ac:dyDescent="0.25">
      <c r="AB1053" s="2"/>
    </row>
    <row r="1054" spans="28:28" x14ac:dyDescent="0.25">
      <c r="AB1054" s="2"/>
    </row>
    <row r="1055" spans="28:28" x14ac:dyDescent="0.25">
      <c r="AB1055" s="2"/>
    </row>
    <row r="1056" spans="28:28" x14ac:dyDescent="0.25">
      <c r="AB1056" s="2"/>
    </row>
    <row r="1057" spans="28:28" x14ac:dyDescent="0.25">
      <c r="AB1057" s="2"/>
    </row>
    <row r="1058" spans="28:28" x14ac:dyDescent="0.25">
      <c r="AB1058" s="2"/>
    </row>
    <row r="1059" spans="28:28" x14ac:dyDescent="0.25">
      <c r="AB1059" s="2"/>
    </row>
    <row r="1060" spans="28:28" x14ac:dyDescent="0.25">
      <c r="AB1060" s="2"/>
    </row>
    <row r="1061" spans="28:28" x14ac:dyDescent="0.25">
      <c r="AB1061" s="2"/>
    </row>
    <row r="1062" spans="28:28" x14ac:dyDescent="0.25">
      <c r="AB1062" s="2"/>
    </row>
    <row r="1063" spans="28:28" x14ac:dyDescent="0.25">
      <c r="AB1063" s="2"/>
    </row>
    <row r="1064" spans="28:28" x14ac:dyDescent="0.25">
      <c r="AB1064" s="2"/>
    </row>
    <row r="1065" spans="28:28" x14ac:dyDescent="0.25">
      <c r="AB1065" s="2"/>
    </row>
    <row r="1066" spans="28:28" x14ac:dyDescent="0.25">
      <c r="AB1066" s="2"/>
    </row>
    <row r="1067" spans="28:28" x14ac:dyDescent="0.25">
      <c r="AB1067" s="2"/>
    </row>
    <row r="1068" spans="28:28" x14ac:dyDescent="0.25">
      <c r="AB1068" s="2"/>
    </row>
    <row r="1069" spans="28:28" x14ac:dyDescent="0.25">
      <c r="AB1069" s="2"/>
    </row>
    <row r="1070" spans="28:28" x14ac:dyDescent="0.25">
      <c r="AB1070" s="2"/>
    </row>
    <row r="1071" spans="28:28" x14ac:dyDescent="0.25">
      <c r="AB1071" s="2"/>
    </row>
    <row r="1072" spans="28:28" x14ac:dyDescent="0.25">
      <c r="AB1072" s="2"/>
    </row>
    <row r="1073" spans="28:28" x14ac:dyDescent="0.25">
      <c r="AB1073" s="2"/>
    </row>
    <row r="1074" spans="28:28" x14ac:dyDescent="0.25">
      <c r="AB1074" s="2"/>
    </row>
    <row r="1075" spans="28:28" x14ac:dyDescent="0.25">
      <c r="AB1075" s="2"/>
    </row>
    <row r="1076" spans="28:28" x14ac:dyDescent="0.25">
      <c r="AB1076" s="2"/>
    </row>
    <row r="1077" spans="28:28" x14ac:dyDescent="0.25">
      <c r="AB1077" s="2"/>
    </row>
    <row r="1078" spans="28:28" x14ac:dyDescent="0.25">
      <c r="AB1078" s="2"/>
    </row>
    <row r="1079" spans="28:28" x14ac:dyDescent="0.25">
      <c r="AB1079" s="2"/>
    </row>
    <row r="1080" spans="28:28" x14ac:dyDescent="0.25">
      <c r="AB1080" s="2"/>
    </row>
    <row r="1081" spans="28:28" x14ac:dyDescent="0.25">
      <c r="AB1081" s="2"/>
    </row>
    <row r="1082" spans="28:28" x14ac:dyDescent="0.25">
      <c r="AB1082" s="2"/>
    </row>
    <row r="1083" spans="28:28" x14ac:dyDescent="0.25">
      <c r="AB1083" s="2"/>
    </row>
    <row r="1084" spans="28:28" x14ac:dyDescent="0.25">
      <c r="AB1084" s="2"/>
    </row>
    <row r="1085" spans="28:28" x14ac:dyDescent="0.25">
      <c r="AB1085" s="2"/>
    </row>
    <row r="1086" spans="28:28" x14ac:dyDescent="0.25">
      <c r="AB1086" s="2"/>
    </row>
    <row r="1087" spans="28:28" x14ac:dyDescent="0.25">
      <c r="AB1087" s="2"/>
    </row>
    <row r="1088" spans="28:28" x14ac:dyDescent="0.25">
      <c r="AB1088" s="2"/>
    </row>
    <row r="1089" spans="28:28" x14ac:dyDescent="0.25">
      <c r="AB1089" s="2"/>
    </row>
    <row r="1090" spans="28:28" x14ac:dyDescent="0.25">
      <c r="AB1090" s="2"/>
    </row>
    <row r="1091" spans="28:28" x14ac:dyDescent="0.25">
      <c r="AB1091" s="2"/>
    </row>
    <row r="1092" spans="28:28" x14ac:dyDescent="0.25">
      <c r="AB1092" s="2"/>
    </row>
    <row r="1093" spans="28:28" x14ac:dyDescent="0.25">
      <c r="AB1093" s="2"/>
    </row>
    <row r="1094" spans="28:28" x14ac:dyDescent="0.25">
      <c r="AB1094" s="2"/>
    </row>
    <row r="1095" spans="28:28" x14ac:dyDescent="0.25">
      <c r="AB1095" s="2"/>
    </row>
    <row r="1096" spans="28:28" x14ac:dyDescent="0.25">
      <c r="AB1096" s="2"/>
    </row>
    <row r="1097" spans="28:28" x14ac:dyDescent="0.25">
      <c r="AB1097" s="2"/>
    </row>
    <row r="1098" spans="28:28" x14ac:dyDescent="0.25">
      <c r="AB1098" s="2"/>
    </row>
    <row r="1099" spans="28:28" x14ac:dyDescent="0.25">
      <c r="AB1099" s="2"/>
    </row>
    <row r="1100" spans="28:28" x14ac:dyDescent="0.25">
      <c r="AB1100" s="2"/>
    </row>
    <row r="1101" spans="28:28" x14ac:dyDescent="0.25">
      <c r="AB1101" s="2"/>
    </row>
    <row r="1102" spans="28:28" x14ac:dyDescent="0.25">
      <c r="AB1102" s="2"/>
    </row>
    <row r="1103" spans="28:28" x14ac:dyDescent="0.25">
      <c r="AB1103" s="2"/>
    </row>
    <row r="1104" spans="28:28" x14ac:dyDescent="0.25">
      <c r="AB1104" s="2"/>
    </row>
    <row r="1105" spans="28:28" x14ac:dyDescent="0.25">
      <c r="AB1105" s="2"/>
    </row>
    <row r="1106" spans="28:28" x14ac:dyDescent="0.25">
      <c r="AB1106" s="2"/>
    </row>
    <row r="1107" spans="28:28" x14ac:dyDescent="0.25">
      <c r="AB1107" s="2"/>
    </row>
    <row r="1108" spans="28:28" x14ac:dyDescent="0.25">
      <c r="AB1108" s="2"/>
    </row>
    <row r="1109" spans="28:28" x14ac:dyDescent="0.25">
      <c r="AB1109" s="2"/>
    </row>
    <row r="1110" spans="28:28" x14ac:dyDescent="0.25">
      <c r="AB1110" s="2"/>
    </row>
    <row r="1111" spans="28:28" x14ac:dyDescent="0.25">
      <c r="AB1111" s="2"/>
    </row>
    <row r="1112" spans="28:28" x14ac:dyDescent="0.25">
      <c r="AB1112" s="2"/>
    </row>
    <row r="1113" spans="28:28" x14ac:dyDescent="0.25">
      <c r="AB1113" s="2"/>
    </row>
    <row r="1114" spans="28:28" x14ac:dyDescent="0.25">
      <c r="AB1114" s="2"/>
    </row>
    <row r="1115" spans="28:28" x14ac:dyDescent="0.25">
      <c r="AB1115" s="2"/>
    </row>
    <row r="1116" spans="28:28" x14ac:dyDescent="0.25">
      <c r="AB1116" s="2"/>
    </row>
    <row r="1117" spans="28:28" x14ac:dyDescent="0.25">
      <c r="AB1117" s="2"/>
    </row>
    <row r="1118" spans="28:28" x14ac:dyDescent="0.25">
      <c r="AB1118" s="2"/>
    </row>
    <row r="1119" spans="28:28" x14ac:dyDescent="0.25">
      <c r="AB1119" s="2"/>
    </row>
    <row r="1120" spans="28:28" x14ac:dyDescent="0.25">
      <c r="AB1120" s="2"/>
    </row>
    <row r="1121" spans="28:28" x14ac:dyDescent="0.25">
      <c r="AB1121" s="2"/>
    </row>
    <row r="1122" spans="28:28" x14ac:dyDescent="0.25">
      <c r="AB1122" s="2"/>
    </row>
    <row r="1123" spans="28:28" x14ac:dyDescent="0.25">
      <c r="AB1123" s="2"/>
    </row>
    <row r="1124" spans="28:28" x14ac:dyDescent="0.25">
      <c r="AB1124" s="2"/>
    </row>
    <row r="1125" spans="28:28" x14ac:dyDescent="0.25">
      <c r="AB1125" s="2"/>
    </row>
    <row r="1126" spans="28:28" x14ac:dyDescent="0.25">
      <c r="AB1126" s="2"/>
    </row>
    <row r="1127" spans="28:28" x14ac:dyDescent="0.25">
      <c r="AB1127" s="2"/>
    </row>
    <row r="1128" spans="28:28" x14ac:dyDescent="0.25">
      <c r="AB1128" s="2"/>
    </row>
    <row r="1129" spans="28:28" x14ac:dyDescent="0.25">
      <c r="AB1129" s="2"/>
    </row>
    <row r="1130" spans="28:28" x14ac:dyDescent="0.25">
      <c r="AB1130" s="2"/>
    </row>
    <row r="1131" spans="28:28" x14ac:dyDescent="0.25">
      <c r="AB1131" s="2"/>
    </row>
    <row r="1132" spans="28:28" x14ac:dyDescent="0.25">
      <c r="AB1132" s="2"/>
    </row>
    <row r="1133" spans="28:28" x14ac:dyDescent="0.25">
      <c r="AB1133" s="2"/>
    </row>
    <row r="1134" spans="28:28" x14ac:dyDescent="0.25">
      <c r="AB1134" s="2"/>
    </row>
    <row r="1135" spans="28:28" x14ac:dyDescent="0.25">
      <c r="AB1135" s="2"/>
    </row>
    <row r="1136" spans="28:28" x14ac:dyDescent="0.25">
      <c r="AB1136" s="2"/>
    </row>
    <row r="1137" spans="28:28" x14ac:dyDescent="0.25">
      <c r="AB1137" s="2"/>
    </row>
    <row r="1138" spans="28:28" x14ac:dyDescent="0.25">
      <c r="AB1138" s="2"/>
    </row>
    <row r="1139" spans="28:28" x14ac:dyDescent="0.25">
      <c r="AB1139" s="2"/>
    </row>
    <row r="1140" spans="28:28" x14ac:dyDescent="0.25">
      <c r="AB1140" s="2"/>
    </row>
    <row r="1141" spans="28:28" x14ac:dyDescent="0.25">
      <c r="AB1141" s="2"/>
    </row>
    <row r="1142" spans="28:28" x14ac:dyDescent="0.25">
      <c r="AB1142" s="2"/>
    </row>
    <row r="1143" spans="28:28" x14ac:dyDescent="0.25">
      <c r="AB1143" s="2"/>
    </row>
    <row r="1144" spans="28:28" x14ac:dyDescent="0.25">
      <c r="AB1144" s="2"/>
    </row>
    <row r="1145" spans="28:28" x14ac:dyDescent="0.25">
      <c r="AB1145" s="2"/>
    </row>
    <row r="1146" spans="28:28" x14ac:dyDescent="0.25">
      <c r="AB1146" s="2"/>
    </row>
    <row r="1147" spans="28:28" x14ac:dyDescent="0.25">
      <c r="AB1147" s="2"/>
    </row>
    <row r="1148" spans="28:28" x14ac:dyDescent="0.25">
      <c r="AB1148" s="2"/>
    </row>
    <row r="1149" spans="28:28" x14ac:dyDescent="0.25">
      <c r="AB1149" s="2"/>
    </row>
    <row r="1150" spans="28:28" x14ac:dyDescent="0.25">
      <c r="AB1150" s="2"/>
    </row>
    <row r="1151" spans="28:28" x14ac:dyDescent="0.25">
      <c r="AB1151" s="2"/>
    </row>
    <row r="1152" spans="28:28" x14ac:dyDescent="0.25">
      <c r="AB1152" s="2"/>
    </row>
    <row r="1153" spans="28:28" x14ac:dyDescent="0.25">
      <c r="AB1153" s="2"/>
    </row>
    <row r="1154" spans="28:28" x14ac:dyDescent="0.25">
      <c r="AB1154" s="2"/>
    </row>
    <row r="1155" spans="28:28" x14ac:dyDescent="0.25">
      <c r="AB1155" s="2"/>
    </row>
    <row r="1156" spans="28:28" x14ac:dyDescent="0.25">
      <c r="AB1156" s="2"/>
    </row>
    <row r="1157" spans="28:28" x14ac:dyDescent="0.25">
      <c r="AB1157" s="2"/>
    </row>
    <row r="1158" spans="28:28" x14ac:dyDescent="0.25">
      <c r="AB1158" s="2"/>
    </row>
    <row r="1159" spans="28:28" x14ac:dyDescent="0.25">
      <c r="AB1159" s="2"/>
    </row>
    <row r="1160" spans="28:28" x14ac:dyDescent="0.25">
      <c r="AB1160" s="2"/>
    </row>
    <row r="1161" spans="28:28" x14ac:dyDescent="0.25">
      <c r="AB1161" s="2"/>
    </row>
    <row r="1162" spans="28:28" x14ac:dyDescent="0.25">
      <c r="AB1162" s="2"/>
    </row>
    <row r="1163" spans="28:28" x14ac:dyDescent="0.25">
      <c r="AB1163" s="2"/>
    </row>
    <row r="1164" spans="28:28" x14ac:dyDescent="0.25">
      <c r="AB1164" s="2"/>
    </row>
    <row r="1165" spans="28:28" x14ac:dyDescent="0.25">
      <c r="AB1165" s="2"/>
    </row>
    <row r="1166" spans="28:28" x14ac:dyDescent="0.25">
      <c r="AB1166" s="2"/>
    </row>
    <row r="1167" spans="28:28" x14ac:dyDescent="0.25">
      <c r="AB1167" s="2"/>
    </row>
    <row r="1168" spans="28:28" x14ac:dyDescent="0.25">
      <c r="AB1168" s="2"/>
    </row>
    <row r="1169" spans="28:28" x14ac:dyDescent="0.25">
      <c r="AB1169" s="2"/>
    </row>
    <row r="1170" spans="28:28" x14ac:dyDescent="0.25">
      <c r="AB1170" s="2"/>
    </row>
    <row r="1171" spans="28:28" x14ac:dyDescent="0.25">
      <c r="AB1171" s="2"/>
    </row>
    <row r="1172" spans="28:28" x14ac:dyDescent="0.25">
      <c r="AB1172" s="2"/>
    </row>
    <row r="1173" spans="28:28" x14ac:dyDescent="0.25">
      <c r="AB1173" s="2"/>
    </row>
    <row r="1174" spans="28:28" x14ac:dyDescent="0.25">
      <c r="AB1174" s="2"/>
    </row>
    <row r="1175" spans="28:28" x14ac:dyDescent="0.25">
      <c r="AB1175" s="2"/>
    </row>
    <row r="1176" spans="28:28" x14ac:dyDescent="0.25">
      <c r="AB1176" s="2"/>
    </row>
    <row r="1177" spans="28:28" x14ac:dyDescent="0.25">
      <c r="AB1177" s="2"/>
    </row>
    <row r="1178" spans="28:28" x14ac:dyDescent="0.25">
      <c r="AB1178" s="2"/>
    </row>
    <row r="1179" spans="28:28" x14ac:dyDescent="0.25">
      <c r="AB1179" s="2"/>
    </row>
    <row r="1180" spans="28:28" x14ac:dyDescent="0.25">
      <c r="AB1180" s="2"/>
    </row>
    <row r="1181" spans="28:28" x14ac:dyDescent="0.25">
      <c r="AB1181" s="2"/>
    </row>
    <row r="1182" spans="28:28" x14ac:dyDescent="0.25">
      <c r="AB1182" s="2"/>
    </row>
    <row r="1183" spans="28:28" x14ac:dyDescent="0.25">
      <c r="AB1183" s="2"/>
    </row>
    <row r="1184" spans="28:28" x14ac:dyDescent="0.25">
      <c r="AB1184" s="2"/>
    </row>
    <row r="1185" spans="28:28" x14ac:dyDescent="0.25">
      <c r="AB1185" s="2"/>
    </row>
    <row r="1186" spans="28:28" x14ac:dyDescent="0.25">
      <c r="AB1186" s="2"/>
    </row>
    <row r="1187" spans="28:28" x14ac:dyDescent="0.25">
      <c r="AB1187" s="2"/>
    </row>
    <row r="1188" spans="28:28" x14ac:dyDescent="0.25">
      <c r="AB1188" s="2"/>
    </row>
    <row r="1189" spans="28:28" x14ac:dyDescent="0.25">
      <c r="AB1189" s="2"/>
    </row>
    <row r="1190" spans="28:28" x14ac:dyDescent="0.25">
      <c r="AB1190" s="2"/>
    </row>
    <row r="1191" spans="28:28" x14ac:dyDescent="0.25">
      <c r="AB1191" s="2"/>
    </row>
    <row r="1192" spans="28:28" x14ac:dyDescent="0.25">
      <c r="AB1192" s="2"/>
    </row>
    <row r="1193" spans="28:28" x14ac:dyDescent="0.25">
      <c r="AB1193" s="2"/>
    </row>
    <row r="1194" spans="28:28" x14ac:dyDescent="0.25">
      <c r="AB1194" s="2"/>
    </row>
    <row r="1195" spans="28:28" x14ac:dyDescent="0.25">
      <c r="AB119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115D-48B5-4995-84B5-DB9419DF6EF3}">
  <sheetPr>
    <tabColor rgb="FFFFC000"/>
  </sheetPr>
  <dimension ref="A1:AF366"/>
  <sheetViews>
    <sheetView workbookViewId="0"/>
  </sheetViews>
  <sheetFormatPr defaultRowHeight="15" x14ac:dyDescent="0.25"/>
  <cols>
    <col min="1" max="1" width="10.42578125" bestFit="1" customWidth="1"/>
    <col min="4" max="4" width="10.42578125" bestFit="1" customWidth="1"/>
    <col min="5" max="5" width="12.28515625" bestFit="1" customWidth="1"/>
    <col min="6" max="6" width="12.28515625" customWidth="1"/>
    <col min="7" max="7" width="10.42578125" bestFit="1" customWidth="1"/>
    <col min="8" max="8" width="12.85546875" bestFit="1" customWidth="1"/>
    <col min="9" max="9" width="12.85546875" customWidth="1"/>
    <col min="10" max="10" width="10.42578125" bestFit="1" customWidth="1"/>
    <col min="11" max="11" width="13.85546875" bestFit="1" customWidth="1"/>
    <col min="12" max="12" width="13.85546875" customWidth="1"/>
    <col min="13" max="13" width="10.42578125" bestFit="1" customWidth="1"/>
    <col min="14" max="14" width="13.5703125" bestFit="1" customWidth="1"/>
    <col min="15" max="15" width="13.5703125" customWidth="1"/>
    <col min="16" max="16" width="10.42578125" bestFit="1" customWidth="1"/>
    <col min="17" max="17" width="13.140625" bestFit="1" customWidth="1"/>
    <col min="18" max="18" width="13.140625" customWidth="1"/>
    <col min="19" max="19" width="10.42578125" bestFit="1" customWidth="1"/>
    <col min="20" max="20" width="12.140625" bestFit="1" customWidth="1"/>
    <col min="21" max="21" width="12.140625" customWidth="1"/>
    <col min="22" max="22" width="10.42578125" bestFit="1" customWidth="1"/>
    <col min="23" max="23" width="13.140625" bestFit="1" customWidth="1"/>
    <col min="24" max="24" width="13.140625" customWidth="1"/>
    <col min="25" max="25" width="10.42578125" bestFit="1" customWidth="1"/>
    <col min="26" max="26" width="13.7109375" bestFit="1" customWidth="1"/>
    <col min="27" max="27" width="13.7109375" customWidth="1"/>
    <col min="28" max="28" width="10.42578125" bestFit="1" customWidth="1"/>
    <col min="29" max="29" width="13.7109375" bestFit="1" customWidth="1"/>
    <col min="30" max="30" width="13.7109375" customWidth="1"/>
    <col min="31" max="31" width="10.42578125" bestFit="1" customWidth="1"/>
    <col min="32" max="32" width="12.42578125" bestFit="1" customWidth="1"/>
  </cols>
  <sheetData>
    <row r="1" spans="1:32" x14ac:dyDescent="0.25">
      <c r="A1" t="s">
        <v>30</v>
      </c>
      <c r="B1" t="s">
        <v>29</v>
      </c>
      <c r="D1" s="1"/>
      <c r="E1" t="s">
        <v>28</v>
      </c>
      <c r="H1" t="s">
        <v>27</v>
      </c>
      <c r="K1" t="s">
        <v>26</v>
      </c>
      <c r="N1" t="s">
        <v>25</v>
      </c>
      <c r="Q1" t="s">
        <v>24</v>
      </c>
      <c r="T1" t="s">
        <v>23</v>
      </c>
      <c r="W1" t="s">
        <v>22</v>
      </c>
      <c r="Z1" t="s">
        <v>21</v>
      </c>
      <c r="AC1" t="s">
        <v>20</v>
      </c>
      <c r="AF1" t="s">
        <v>19</v>
      </c>
    </row>
    <row r="2" spans="1:32" x14ac:dyDescent="0.25">
      <c r="A2" s="1">
        <f>IFERROR(_xll.BDH("S5INFT Index","DAY_TO_DAY_TOT_RETURN_GROSS_DVDS","1989-10-31",_xll.BToday(),"Period","M","Fill","NA","Factor","0.01","cols=2;rows=365"),EOMONTH(A3,-1))</f>
        <v>32812</v>
      </c>
      <c r="B2">
        <v>-4.3921999018266794E-2</v>
      </c>
      <c r="D2" s="1">
        <f>IFERROR(_xll.BDH("S5FINL Index","DAY_TO_DAY_TOT_RETURN_GROSS_DVDS","1989-10-31",_xll.BToday(),"Period","M","Fill","NA","Factor","0.01","cols=2;rows=365"),EOMONTH(D3,-1))</f>
        <v>32812</v>
      </c>
      <c r="E2">
        <v>-4.2652999046631154E-2</v>
      </c>
      <c r="G2" s="1">
        <f>IFERROR(_xll.BDH("S5HLTH Index","DAY_TO_DAY_TOT_RETURN_GROSS_DVDS","1989-10-31",_xll.BToday(),"Period","M","Fill","NA","Factor","0.01","cols=2;rows=365"),EOMONTH(G3,-1))</f>
        <v>32812</v>
      </c>
      <c r="H2">
        <v>6.8779998462647199E-3</v>
      </c>
      <c r="J2" s="1">
        <f>IFERROR(_xll.BDH("S5COND Index","DAY_TO_DAY_TOT_RETURN_GROSS_DVDS","1989-10-31",_xll.BToday(),"Period","M","Fill","NA","Factor","0.01","cols=2;rows=365"),EOMONTH(J3,-1))</f>
        <v>32812</v>
      </c>
      <c r="K2">
        <v>-4.8165998923406006E-2</v>
      </c>
      <c r="M2" s="1">
        <f>IFERROR(_xll.BDH("S5CONS Index","DAY_TO_DAY_TOT_RETURN_GROSS_DVDS","1989-10-31",_xll.BToday(),"Period","M","Fill","NA","Factor","0.01","cols=2;rows=365"),EOMONTH(M3,-1))</f>
        <v>32812</v>
      </c>
      <c r="N2">
        <v>3.7329999165609481E-3</v>
      </c>
      <c r="P2" s="1">
        <f>IFERROR(_xll.BDH("S5INDU Index","DAY_TO_DAY_TOT_RETURN_GROSS_DVDS","1989-10-31",_xll.BToday(),"Period","M","Fill","NA","Factor","0.01","cols=2;rows=365"),EOMONTH(P3,-1))</f>
        <v>32812</v>
      </c>
      <c r="Q2">
        <v>-5.0822998864017428E-2</v>
      </c>
      <c r="S2" s="1">
        <f>IFERROR(_xll.BDH("S5UTIL Index","DAY_TO_DAY_TOT_RETURN_GROSS_DVDS","1989-10-31",_xll.BToday(),"Period","M","Fill","NA","Factor","0.01","cols=2;rows=365"),EOMONTH(S3,-1))</f>
        <v>32812</v>
      </c>
      <c r="T2">
        <v>1.4627999673038723E-2</v>
      </c>
      <c r="V2" s="1">
        <f>IFERROR(_xll.BDH("S5ENRS Index","DAY_TO_DAY_TOT_RETURN_GROSS_DVDS","1989-10-31",_xll.BToday(),"Period","M","Fill","NA","Factor","0.01","cols=2;rows=365"),EOMONTH(V3,-1))</f>
        <v>32812</v>
      </c>
      <c r="W2">
        <v>6.0659998644143343E-3</v>
      </c>
      <c r="Y2" s="1">
        <f>IFERROR(_xll.BDH("S5MATR Index","DAY_TO_DAY_TOT_RETURN_GROSS_DVDS","1989-10-31",_xll.BToday(),"Period","M","Fill","NA","Factor","0.01","cols=2;rows=365"),EOMONTH(Y3,-1))</f>
        <v>32812</v>
      </c>
      <c r="Z2" s="9">
        <v>-5.4821998774632806E-2</v>
      </c>
      <c r="AB2" s="1">
        <f>IFERROR(_xll.BDH("S5TELS Index","DAY_TO_DAY_TOT_RETURN_GROSS_DVDS","1989-10-31",_xll.BToday(),"Period","M","Fill","NA","Factor","0.01","cols=2;rows=365"),EOMONTH(AB3,-1))</f>
        <v>32812</v>
      </c>
      <c r="AC2" s="9">
        <v>-1.2964999710209667E-2</v>
      </c>
      <c r="AE2" s="1">
        <f>IFERROR(_xll.BDH("S5RLST Index","DAY_TO_DAY_TOT_RETURN_GROSS_DVDS","1989-10-31",_xll.BToday(),"Period","M","Fill","NA","Factor","0.01","cols=2;rows=220"),EOMONTH(AE3,-1))</f>
        <v>37225</v>
      </c>
      <c r="AF2">
        <v>4.5640998979844152E-2</v>
      </c>
    </row>
    <row r="3" spans="1:32" x14ac:dyDescent="0.25">
      <c r="A3" s="2">
        <v>32842</v>
      </c>
      <c r="B3">
        <v>-2.0153999549522995E-2</v>
      </c>
      <c r="D3" s="2">
        <v>32842</v>
      </c>
      <c r="E3">
        <v>-3.4079999238252638E-3</v>
      </c>
      <c r="G3" s="2">
        <v>32842</v>
      </c>
      <c r="H3">
        <v>4.7237998944148422E-2</v>
      </c>
      <c r="J3" s="2">
        <v>32842</v>
      </c>
      <c r="K3">
        <v>-6.985999843850732E-3</v>
      </c>
      <c r="M3" s="2">
        <v>32842</v>
      </c>
      <c r="N3">
        <v>2.5358999433182178E-2</v>
      </c>
      <c r="P3" s="2">
        <v>32842</v>
      </c>
      <c r="Q3">
        <v>2.2227999503165483E-2</v>
      </c>
      <c r="S3" s="2">
        <v>32842</v>
      </c>
      <c r="T3">
        <v>2.4919999442994594E-2</v>
      </c>
      <c r="V3" s="2">
        <v>32842</v>
      </c>
      <c r="W3">
        <v>3.5214999212883416E-2</v>
      </c>
      <c r="Y3" s="2">
        <v>32842</v>
      </c>
      <c r="Z3">
        <v>1.9602999561838808E-2</v>
      </c>
      <c r="AA3" s="9"/>
      <c r="AB3" s="2">
        <v>32842</v>
      </c>
      <c r="AC3">
        <v>2.2438999498449266E-2</v>
      </c>
      <c r="AD3" s="9"/>
      <c r="AE3" s="2">
        <v>37256</v>
      </c>
      <c r="AF3">
        <v>2.4769999446347356E-3</v>
      </c>
    </row>
    <row r="4" spans="1:32" x14ac:dyDescent="0.25">
      <c r="A4" s="2">
        <v>32871</v>
      </c>
      <c r="B4">
        <v>-2.1475999519973994E-2</v>
      </c>
      <c r="D4" s="2">
        <v>32871</v>
      </c>
      <c r="E4">
        <v>-3.5713999201729893E-2</v>
      </c>
      <c r="G4" s="2">
        <v>32871</v>
      </c>
      <c r="H4">
        <v>7.0779998417943718E-3</v>
      </c>
      <c r="J4" s="2">
        <v>32871</v>
      </c>
      <c r="K4">
        <v>-6.9369998449459666E-3</v>
      </c>
      <c r="M4" s="2">
        <v>32871</v>
      </c>
      <c r="N4">
        <v>2.7699999380856752E-2</v>
      </c>
      <c r="P4" s="2">
        <v>32871</v>
      </c>
      <c r="Q4">
        <v>2.7215999391674996E-2</v>
      </c>
      <c r="S4" s="2">
        <v>32871</v>
      </c>
      <c r="T4">
        <v>4.2499999050050974E-2</v>
      </c>
      <c r="V4" s="2">
        <v>32871</v>
      </c>
      <c r="W4">
        <v>6.7334998494945467E-2</v>
      </c>
      <c r="Y4" s="2">
        <v>32871</v>
      </c>
      <c r="Z4">
        <v>2.8179999370127919E-2</v>
      </c>
      <c r="AB4" s="2">
        <v>32871</v>
      </c>
      <c r="AC4">
        <v>6.9371998449414968E-2</v>
      </c>
      <c r="AE4" s="2">
        <v>37287</v>
      </c>
      <c r="AF4">
        <v>-4.5084998992271717E-2</v>
      </c>
    </row>
    <row r="5" spans="1:32" x14ac:dyDescent="0.25">
      <c r="A5" s="2">
        <v>32904</v>
      </c>
      <c r="B5">
        <v>7.7919998258352283E-3</v>
      </c>
      <c r="D5" s="2">
        <v>32904</v>
      </c>
      <c r="E5">
        <v>-0.10286499770078808</v>
      </c>
      <c r="G5" s="2">
        <v>32904</v>
      </c>
      <c r="H5">
        <v>-6.499899854715914E-2</v>
      </c>
      <c r="J5" s="2">
        <v>32904</v>
      </c>
      <c r="K5">
        <v>-6.5069998545572161E-2</v>
      </c>
      <c r="M5" s="2">
        <v>32904</v>
      </c>
      <c r="N5">
        <v>-9.4848997879959637E-2</v>
      </c>
      <c r="P5" s="2">
        <v>32904</v>
      </c>
      <c r="Q5">
        <v>-4.8042998926155267E-2</v>
      </c>
      <c r="S5" s="2">
        <v>32904</v>
      </c>
      <c r="T5">
        <v>-4.8227998922020197E-2</v>
      </c>
      <c r="V5" s="2">
        <v>32904</v>
      </c>
      <c r="W5">
        <v>-3.5587999204546208E-2</v>
      </c>
      <c r="Y5" s="2">
        <v>32904</v>
      </c>
      <c r="Z5">
        <v>-7.6183998297154901E-2</v>
      </c>
      <c r="AB5" s="2">
        <v>32904</v>
      </c>
      <c r="AC5">
        <v>-0.12576799718886614</v>
      </c>
      <c r="AE5" s="2">
        <v>37315</v>
      </c>
      <c r="AF5">
        <v>5.8209998698905106E-3</v>
      </c>
    </row>
    <row r="6" spans="1:32" x14ac:dyDescent="0.25">
      <c r="A6" s="2">
        <v>32932</v>
      </c>
      <c r="B6">
        <v>4.137799907512963E-2</v>
      </c>
      <c r="D6" s="2">
        <v>32932</v>
      </c>
      <c r="E6">
        <v>3.4288999233581127E-2</v>
      </c>
      <c r="G6" s="2">
        <v>32932</v>
      </c>
      <c r="H6">
        <v>-2.5301999434456227E-2</v>
      </c>
      <c r="J6" s="2">
        <v>32932</v>
      </c>
      <c r="K6">
        <v>2.2914999487809836E-2</v>
      </c>
      <c r="M6" s="2">
        <v>32932</v>
      </c>
      <c r="N6">
        <v>-1.4055999685823916E-2</v>
      </c>
      <c r="P6" s="2">
        <v>32932</v>
      </c>
      <c r="Q6">
        <v>2.8134999371133743E-2</v>
      </c>
      <c r="S6" s="2">
        <v>32932</v>
      </c>
      <c r="T6">
        <v>-2.5609999427571892E-3</v>
      </c>
      <c r="V6" s="2">
        <v>32932</v>
      </c>
      <c r="W6">
        <v>2.4634999449364838E-2</v>
      </c>
      <c r="Y6" s="2">
        <v>32932</v>
      </c>
      <c r="Z6">
        <v>1.1239999748766423E-2</v>
      </c>
      <c r="AB6" s="2">
        <v>32932</v>
      </c>
      <c r="AC6">
        <v>-5.403999879211187E-3</v>
      </c>
      <c r="AE6" s="2">
        <v>37344</v>
      </c>
      <c r="AF6">
        <v>3.1936999286152422E-2</v>
      </c>
    </row>
    <row r="7" spans="1:32" x14ac:dyDescent="0.25">
      <c r="A7" s="2">
        <v>32962</v>
      </c>
      <c r="B7">
        <v>3.8260999144800002E-2</v>
      </c>
      <c r="D7" s="2">
        <v>32962</v>
      </c>
      <c r="E7">
        <v>-2.8061999372765423E-2</v>
      </c>
      <c r="G7" s="2">
        <v>32962</v>
      </c>
      <c r="H7">
        <v>3.5056999216414989E-2</v>
      </c>
      <c r="J7" s="2">
        <v>32962</v>
      </c>
      <c r="K7">
        <v>3.0598999316059052E-2</v>
      </c>
      <c r="M7" s="2">
        <v>32962</v>
      </c>
      <c r="N7">
        <v>6.02549986531958E-2</v>
      </c>
      <c r="P7" s="2">
        <v>32962</v>
      </c>
      <c r="Q7">
        <v>4.2451999051123852E-2</v>
      </c>
      <c r="S7" s="2">
        <v>32962</v>
      </c>
      <c r="T7">
        <v>-1.1775999736785888E-2</v>
      </c>
      <c r="V7" s="2">
        <v>32962</v>
      </c>
      <c r="W7">
        <v>3.5969999196007849E-3</v>
      </c>
      <c r="Y7" s="2">
        <v>32962</v>
      </c>
      <c r="Z7">
        <v>1.7962999598495663E-2</v>
      </c>
      <c r="AB7" s="2">
        <v>32962</v>
      </c>
      <c r="AC7">
        <v>5.4473998782411215E-2</v>
      </c>
      <c r="AE7" s="2">
        <v>37376</v>
      </c>
      <c r="AF7">
        <v>-2.2431999498605727E-2</v>
      </c>
    </row>
    <row r="8" spans="1:32" x14ac:dyDescent="0.25">
      <c r="A8" s="2">
        <v>32993</v>
      </c>
      <c r="B8">
        <v>-8.9419998001307247E-3</v>
      </c>
      <c r="D8" s="2">
        <v>32993</v>
      </c>
      <c r="E8">
        <v>-4.1710999067686501E-2</v>
      </c>
      <c r="G8" s="2">
        <v>32993</v>
      </c>
      <c r="H8">
        <v>5.2549998825415969E-3</v>
      </c>
      <c r="J8" s="2">
        <v>32993</v>
      </c>
      <c r="K8">
        <v>-3.5611999204009773E-2</v>
      </c>
      <c r="M8" s="2">
        <v>32993</v>
      </c>
      <c r="N8">
        <v>1.2963999710232019E-2</v>
      </c>
      <c r="P8" s="2">
        <v>32993</v>
      </c>
      <c r="Q8">
        <v>-2.0416999543644489E-2</v>
      </c>
      <c r="S8" s="2">
        <v>32993</v>
      </c>
      <c r="T8">
        <v>-5.3615998801589015E-2</v>
      </c>
      <c r="V8" s="2">
        <v>32993</v>
      </c>
      <c r="W8">
        <v>-3.7909999152645465E-2</v>
      </c>
      <c r="Y8" s="2">
        <v>32993</v>
      </c>
      <c r="Z8">
        <v>-4.8768998909927905E-2</v>
      </c>
      <c r="AB8" s="2">
        <v>32993</v>
      </c>
      <c r="AC8">
        <v>-3.1262999301217495E-2</v>
      </c>
      <c r="AE8" s="2">
        <v>37407</v>
      </c>
      <c r="AF8">
        <v>3.2401999275758861E-2</v>
      </c>
    </row>
    <row r="9" spans="1:32" x14ac:dyDescent="0.25">
      <c r="A9" s="2">
        <v>33024</v>
      </c>
      <c r="B9">
        <v>0.12981799709834158</v>
      </c>
      <c r="D9" s="2">
        <v>33024</v>
      </c>
      <c r="E9">
        <v>0.12407499722670765</v>
      </c>
      <c r="G9" s="2">
        <v>33024</v>
      </c>
      <c r="H9">
        <v>0.13216599704585968</v>
      </c>
      <c r="J9" s="2">
        <v>33024</v>
      </c>
      <c r="K9">
        <v>0.11191599749848245</v>
      </c>
      <c r="M9" s="2">
        <v>33024</v>
      </c>
      <c r="N9">
        <v>0.1052919976465404</v>
      </c>
      <c r="P9" s="2">
        <v>33024</v>
      </c>
      <c r="Q9">
        <v>7.8614998242817827E-2</v>
      </c>
      <c r="S9" s="2">
        <v>33024</v>
      </c>
      <c r="T9">
        <v>5.7682998710684476E-2</v>
      </c>
      <c r="V9" s="2">
        <v>33024</v>
      </c>
      <c r="W9">
        <v>7.4103998343646532E-2</v>
      </c>
      <c r="Y9" s="2">
        <v>33024</v>
      </c>
      <c r="Z9">
        <v>8.0643998197466121E-2</v>
      </c>
      <c r="AB9" s="2">
        <v>33024</v>
      </c>
      <c r="AC9">
        <v>8.5632998085953288E-2</v>
      </c>
      <c r="AE9" s="2">
        <v>37435</v>
      </c>
      <c r="AF9">
        <v>4.5279998987913126E-3</v>
      </c>
    </row>
    <row r="10" spans="1:32" x14ac:dyDescent="0.25">
      <c r="A10" s="2">
        <v>33053</v>
      </c>
      <c r="B10">
        <v>-1.7818999601714312E-2</v>
      </c>
      <c r="D10" s="2">
        <v>33053</v>
      </c>
      <c r="E10">
        <v>-2.9586999338679015E-2</v>
      </c>
      <c r="G10" s="2">
        <v>33053</v>
      </c>
      <c r="H10">
        <v>4.523599898889661E-2</v>
      </c>
      <c r="J10" s="2">
        <v>33053</v>
      </c>
      <c r="K10">
        <v>-5.6079998746514318E-3</v>
      </c>
      <c r="M10" s="2">
        <v>33053</v>
      </c>
      <c r="N10">
        <v>3.8888999130763116E-2</v>
      </c>
      <c r="P10" s="2">
        <v>33053</v>
      </c>
      <c r="Q10">
        <v>-4.8859998907893895E-3</v>
      </c>
      <c r="S10" s="2">
        <v>33053</v>
      </c>
      <c r="T10">
        <v>5.7419998716562995E-3</v>
      </c>
      <c r="V10" s="2">
        <v>33053</v>
      </c>
      <c r="W10">
        <v>-2.2272999502159656E-2</v>
      </c>
      <c r="Y10" s="2">
        <v>33053</v>
      </c>
      <c r="Z10">
        <v>-3.0978999307565393E-2</v>
      </c>
      <c r="AB10" s="2">
        <v>33053</v>
      </c>
      <c r="AC10">
        <v>-5.8474998692981901E-2</v>
      </c>
      <c r="AE10" s="2">
        <v>37468</v>
      </c>
      <c r="AF10">
        <v>-8.1027998188883066E-2</v>
      </c>
    </row>
    <row r="11" spans="1:32" x14ac:dyDescent="0.25">
      <c r="A11" s="2">
        <v>33085</v>
      </c>
      <c r="B11">
        <v>-7.3858998349122712E-2</v>
      </c>
      <c r="D11" s="2">
        <v>33085</v>
      </c>
      <c r="E11">
        <v>-4.6173998967930674E-2</v>
      </c>
      <c r="G11" s="2">
        <v>33085</v>
      </c>
      <c r="H11">
        <v>3.157899929415435E-2</v>
      </c>
      <c r="J11" s="2">
        <v>33085</v>
      </c>
      <c r="K11">
        <v>-5.5159998767077924E-2</v>
      </c>
      <c r="M11" s="2">
        <v>33085</v>
      </c>
      <c r="N11">
        <v>1.1399999745190145E-2</v>
      </c>
      <c r="P11" s="2">
        <v>33085</v>
      </c>
      <c r="Q11">
        <v>-1.3190999705158173E-2</v>
      </c>
      <c r="S11" s="2">
        <v>33085</v>
      </c>
      <c r="T11">
        <v>5.8339998695999384E-3</v>
      </c>
      <c r="V11" s="2">
        <v>33085</v>
      </c>
      <c r="W11">
        <v>9.5989997854456305E-2</v>
      </c>
      <c r="Y11" s="2">
        <v>33085</v>
      </c>
      <c r="Z11">
        <v>3.3072999260760842E-2</v>
      </c>
      <c r="AB11" s="2">
        <v>33085</v>
      </c>
      <c r="AC11">
        <v>-3.7247999167442321E-2</v>
      </c>
      <c r="AE11" s="2">
        <v>37498</v>
      </c>
      <c r="AF11">
        <v>1.203899973090738E-2</v>
      </c>
    </row>
    <row r="12" spans="1:32" x14ac:dyDescent="0.25">
      <c r="A12" s="2">
        <v>33116</v>
      </c>
      <c r="B12">
        <v>-0.12034499731007962</v>
      </c>
      <c r="D12" s="2">
        <v>33116</v>
      </c>
      <c r="E12">
        <v>-0.12233999726548792</v>
      </c>
      <c r="G12" s="2">
        <v>33116</v>
      </c>
      <c r="H12">
        <v>-7.4137998342886563E-2</v>
      </c>
      <c r="J12" s="2">
        <v>33116</v>
      </c>
      <c r="K12">
        <v>-0.12044299730788915</v>
      </c>
      <c r="M12" s="2">
        <v>33116</v>
      </c>
      <c r="N12">
        <v>-7.1213998408243065E-2</v>
      </c>
      <c r="P12" s="2">
        <v>33116</v>
      </c>
      <c r="Q12">
        <v>-0.12241099726390094</v>
      </c>
      <c r="S12" s="2">
        <v>33116</v>
      </c>
      <c r="T12">
        <v>-7.1427998403459786E-2</v>
      </c>
      <c r="V12" s="2">
        <v>33116</v>
      </c>
      <c r="W12">
        <v>-1.8839999578893183E-2</v>
      </c>
      <c r="Y12" s="2">
        <v>33116</v>
      </c>
      <c r="Z12">
        <v>-0.10776199759133159</v>
      </c>
      <c r="AB12" s="2">
        <v>33116</v>
      </c>
      <c r="AC12">
        <v>-9.3760997904278331E-2</v>
      </c>
      <c r="AE12" s="2">
        <v>37529</v>
      </c>
      <c r="AF12">
        <v>-8.1726998173259208E-2</v>
      </c>
    </row>
    <row r="13" spans="1:32" x14ac:dyDescent="0.25">
      <c r="A13" s="2">
        <v>33144</v>
      </c>
      <c r="B13">
        <v>-4.1749999066814779E-2</v>
      </c>
      <c r="D13" s="2">
        <v>33144</v>
      </c>
      <c r="E13">
        <v>-0.12619099717941135</v>
      </c>
      <c r="G13" s="2">
        <v>33144</v>
      </c>
      <c r="H13">
        <v>-3.8928999129869045E-2</v>
      </c>
      <c r="J13" s="2">
        <v>33144</v>
      </c>
      <c r="K13">
        <v>-8.5035998099297294E-2</v>
      </c>
      <c r="M13" s="2">
        <v>33144</v>
      </c>
      <c r="N13">
        <v>-3.6145999192073945E-2</v>
      </c>
      <c r="P13" s="2">
        <v>33144</v>
      </c>
      <c r="Q13">
        <v>-8.1618998175673182E-2</v>
      </c>
      <c r="S13" s="2">
        <v>33144</v>
      </c>
      <c r="T13">
        <v>1.3089999707415699E-2</v>
      </c>
      <c r="V13" s="2">
        <v>33144</v>
      </c>
      <c r="W13">
        <v>-2.5865999421849844E-2</v>
      </c>
      <c r="Y13" s="2">
        <v>33144</v>
      </c>
      <c r="Z13">
        <v>-7.3333998360857369E-2</v>
      </c>
      <c r="AB13" s="2">
        <v>33144</v>
      </c>
      <c r="AC13">
        <v>3.9486999117396775E-2</v>
      </c>
      <c r="AE13" s="2">
        <v>37560</v>
      </c>
      <c r="AF13">
        <v>-3.8382999142073097E-2</v>
      </c>
    </row>
    <row r="14" spans="1:32" x14ac:dyDescent="0.25">
      <c r="A14" s="2">
        <v>33177</v>
      </c>
      <c r="B14">
        <v>-4.132199907638133E-2</v>
      </c>
      <c r="D14" s="2">
        <v>33177</v>
      </c>
      <c r="E14">
        <v>-8.0137998208776109E-2</v>
      </c>
      <c r="G14" s="2">
        <v>33177</v>
      </c>
      <c r="H14">
        <v>1.8588999584503472E-2</v>
      </c>
      <c r="J14" s="2">
        <v>33177</v>
      </c>
      <c r="K14">
        <v>-3.2073999283090231E-2</v>
      </c>
      <c r="M14" s="2">
        <v>33177</v>
      </c>
      <c r="N14">
        <v>5.2605998824164273E-2</v>
      </c>
      <c r="P14" s="2">
        <v>33177</v>
      </c>
      <c r="Q14">
        <v>-2.6558999406360088E-2</v>
      </c>
      <c r="S14" s="2">
        <v>33177</v>
      </c>
      <c r="T14">
        <v>8.8422998023591937E-2</v>
      </c>
      <c r="V14" s="2">
        <v>33177</v>
      </c>
      <c r="W14">
        <v>-3.181399928890169E-2</v>
      </c>
      <c r="Y14" s="2">
        <v>33177</v>
      </c>
      <c r="Z14">
        <v>-3.1405999298021195E-2</v>
      </c>
      <c r="AB14" s="2">
        <v>33177</v>
      </c>
      <c r="AC14">
        <v>5.0036998881585901E-2</v>
      </c>
      <c r="AE14" s="2">
        <v>37589</v>
      </c>
      <c r="AF14">
        <v>5.837599869519472E-2</v>
      </c>
    </row>
    <row r="15" spans="1:32" x14ac:dyDescent="0.25">
      <c r="A15" s="2">
        <v>33207</v>
      </c>
      <c r="B15">
        <v>0.1017899977248162</v>
      </c>
      <c r="D15" s="2">
        <v>33207</v>
      </c>
      <c r="E15">
        <v>0.17329599612653254</v>
      </c>
      <c r="G15" s="2">
        <v>33207</v>
      </c>
      <c r="H15">
        <v>9.5107997874170541E-2</v>
      </c>
      <c r="J15" s="2">
        <v>33207</v>
      </c>
      <c r="K15">
        <v>0.10360699768420309</v>
      </c>
      <c r="M15" s="2">
        <v>33207</v>
      </c>
      <c r="N15">
        <v>5.5011998770385977E-2</v>
      </c>
      <c r="P15" s="2">
        <v>33207</v>
      </c>
      <c r="Q15">
        <v>5.7408998716808851E-2</v>
      </c>
      <c r="S15" s="2">
        <v>33207</v>
      </c>
      <c r="T15">
        <v>1.6564999629743397E-2</v>
      </c>
      <c r="V15" s="2">
        <v>33207</v>
      </c>
      <c r="W15">
        <v>2.4966999441944065E-2</v>
      </c>
      <c r="Y15" s="2">
        <v>33207</v>
      </c>
      <c r="Z15">
        <v>7.9208998229540875E-2</v>
      </c>
      <c r="AB15" s="2">
        <v>33207</v>
      </c>
      <c r="AC15">
        <v>-1.1197999749705194E-2</v>
      </c>
      <c r="AE15" s="2">
        <v>37621</v>
      </c>
      <c r="AF15">
        <v>-2.7931999375671149E-2</v>
      </c>
    </row>
    <row r="16" spans="1:32" x14ac:dyDescent="0.25">
      <c r="A16" s="2">
        <v>33238</v>
      </c>
      <c r="B16">
        <v>4.2677999046072369E-2</v>
      </c>
      <c r="D16" s="2">
        <v>33238</v>
      </c>
      <c r="E16">
        <v>5.776699870880693E-2</v>
      </c>
      <c r="G16" s="2">
        <v>33238</v>
      </c>
      <c r="H16">
        <v>2.0157999549433588E-2</v>
      </c>
      <c r="J16" s="2">
        <v>33238</v>
      </c>
      <c r="K16">
        <v>2.7961999375000594E-2</v>
      </c>
      <c r="M16" s="2">
        <v>33238</v>
      </c>
      <c r="N16">
        <v>4.1829999065026637E-2</v>
      </c>
      <c r="P16" s="2">
        <v>33238</v>
      </c>
      <c r="Q16">
        <v>5.1912998839654029E-2</v>
      </c>
      <c r="S16" s="2">
        <v>33238</v>
      </c>
      <c r="T16">
        <v>4.9009998904541129E-3</v>
      </c>
      <c r="V16" s="2">
        <v>33238</v>
      </c>
      <c r="W16">
        <v>-1.2845999712869524E-2</v>
      </c>
      <c r="Y16" s="2">
        <v>33238</v>
      </c>
      <c r="Z16">
        <v>5.5949998749420048E-2</v>
      </c>
      <c r="AB16" s="2">
        <v>33238</v>
      </c>
      <c r="AC16">
        <v>2.0129999550059438E-3</v>
      </c>
      <c r="AE16" s="2">
        <v>37652</v>
      </c>
      <c r="AF16">
        <v>-3.794899915177375E-2</v>
      </c>
    </row>
    <row r="17" spans="1:32" x14ac:dyDescent="0.25">
      <c r="A17" s="2">
        <v>33269</v>
      </c>
      <c r="B17">
        <v>0.12976699709948153</v>
      </c>
      <c r="D17" s="2">
        <v>33269</v>
      </c>
      <c r="E17">
        <v>7.3953998346999297E-2</v>
      </c>
      <c r="G17" s="2">
        <v>33269</v>
      </c>
      <c r="H17">
        <v>3.5799999199807642E-2</v>
      </c>
      <c r="J17" s="2">
        <v>33269</v>
      </c>
      <c r="K17">
        <v>9.0465997977927329E-2</v>
      </c>
      <c r="M17" s="2">
        <v>33269</v>
      </c>
      <c r="N17">
        <v>2.1736999514140192E-2</v>
      </c>
      <c r="P17" s="2">
        <v>33269</v>
      </c>
      <c r="Q17">
        <v>9.2276997937448327E-2</v>
      </c>
      <c r="S17" s="2">
        <v>33269</v>
      </c>
      <c r="T17">
        <v>-1.8246999592147768E-2</v>
      </c>
      <c r="V17" s="2">
        <v>33269</v>
      </c>
      <c r="W17">
        <v>-2.3119999483227727E-2</v>
      </c>
      <c r="Y17" s="2">
        <v>33269</v>
      </c>
      <c r="Z17">
        <v>5.1220998855121429E-2</v>
      </c>
      <c r="AB17" s="2">
        <v>33269</v>
      </c>
      <c r="AC17">
        <v>-7.0189998431131242E-3</v>
      </c>
      <c r="AE17" s="2">
        <v>37680</v>
      </c>
      <c r="AF17">
        <v>2.0289999546483157E-2</v>
      </c>
    </row>
    <row r="18" spans="1:32" x14ac:dyDescent="0.25">
      <c r="A18" s="2">
        <v>33297</v>
      </c>
      <c r="B18">
        <v>5.233899883013219E-2</v>
      </c>
      <c r="D18" s="2">
        <v>33297</v>
      </c>
      <c r="E18">
        <v>0.10778299759086221</v>
      </c>
      <c r="G18" s="2">
        <v>33297</v>
      </c>
      <c r="H18">
        <v>9.4637997884675848E-2</v>
      </c>
      <c r="J18" s="2">
        <v>33297</v>
      </c>
      <c r="K18">
        <v>7.432699833866209E-2</v>
      </c>
      <c r="M18" s="2">
        <v>33297</v>
      </c>
      <c r="N18">
        <v>9.1264997960068289E-2</v>
      </c>
      <c r="P18" s="2">
        <v>33297</v>
      </c>
      <c r="Q18">
        <v>5.6751998731493954E-2</v>
      </c>
      <c r="S18" s="2">
        <v>33297</v>
      </c>
      <c r="T18">
        <v>4.5335998986661435E-2</v>
      </c>
      <c r="V18" s="2">
        <v>33297</v>
      </c>
      <c r="W18">
        <v>9.1289997959509483E-2</v>
      </c>
      <c r="Y18" s="2">
        <v>33297</v>
      </c>
      <c r="Z18">
        <v>4.4746998999826613E-2</v>
      </c>
      <c r="AB18" s="2">
        <v>33297</v>
      </c>
      <c r="AC18">
        <v>2.3263999480009078E-2</v>
      </c>
      <c r="AE18" s="2">
        <v>37711</v>
      </c>
      <c r="AF18">
        <v>1.5933999643847344E-2</v>
      </c>
    </row>
    <row r="19" spans="1:32" x14ac:dyDescent="0.25">
      <c r="A19" s="2">
        <v>33326</v>
      </c>
      <c r="B19">
        <v>-3.4968999218381945E-2</v>
      </c>
      <c r="D19" s="2">
        <v>33326</v>
      </c>
      <c r="E19">
        <v>5.9924998660571868E-2</v>
      </c>
      <c r="G19" s="2">
        <v>33326</v>
      </c>
      <c r="H19">
        <v>4.8981998905166982E-2</v>
      </c>
      <c r="J19" s="2">
        <v>33326</v>
      </c>
      <c r="K19">
        <v>4.1389999074861412E-2</v>
      </c>
      <c r="M19" s="2">
        <v>33326</v>
      </c>
      <c r="N19">
        <v>5.7022998725436633E-2</v>
      </c>
      <c r="P19" s="2">
        <v>33326</v>
      </c>
      <c r="Q19">
        <v>3.7709999157115818E-3</v>
      </c>
      <c r="S19" s="2">
        <v>33326</v>
      </c>
      <c r="T19">
        <v>1.7882999600283802E-2</v>
      </c>
      <c r="V19" s="2">
        <v>33326</v>
      </c>
      <c r="W19">
        <v>-5.1799998842179775E-4</v>
      </c>
      <c r="Y19" s="2">
        <v>33326</v>
      </c>
      <c r="Z19">
        <v>-1.4199999682605266E-3</v>
      </c>
      <c r="AB19" s="2">
        <v>33326</v>
      </c>
      <c r="AC19">
        <v>2.1365999522432684E-2</v>
      </c>
      <c r="AE19" s="2">
        <v>37741</v>
      </c>
      <c r="AF19">
        <v>4.2187999057024715E-2</v>
      </c>
    </row>
    <row r="20" spans="1:32" x14ac:dyDescent="0.25">
      <c r="A20" s="2">
        <v>33358</v>
      </c>
      <c r="B20">
        <v>-3.5162999214045705E-2</v>
      </c>
      <c r="D20" s="2">
        <v>33358</v>
      </c>
      <c r="E20">
        <v>7.9899998214095838E-3</v>
      </c>
      <c r="G20" s="2">
        <v>33358</v>
      </c>
      <c r="H20">
        <v>-3.8429999141022558E-3</v>
      </c>
      <c r="J20" s="2">
        <v>33358</v>
      </c>
      <c r="K20">
        <v>1.155199974179268E-2</v>
      </c>
      <c r="M20" s="2">
        <v>33358</v>
      </c>
      <c r="N20">
        <v>-1.9214999570511281E-2</v>
      </c>
      <c r="P20" s="2">
        <v>33358</v>
      </c>
      <c r="Q20">
        <v>6.9699998442083598E-4</v>
      </c>
      <c r="S20" s="2">
        <v>33358</v>
      </c>
      <c r="T20">
        <v>-5.6009998748078943E-3</v>
      </c>
      <c r="V20" s="2">
        <v>33358</v>
      </c>
      <c r="W20">
        <v>2.6836999400146305E-2</v>
      </c>
      <c r="Y20" s="2">
        <v>33358</v>
      </c>
      <c r="Z20">
        <v>3.0963999307900669E-2</v>
      </c>
      <c r="AB20" s="2">
        <v>33358</v>
      </c>
      <c r="AC20">
        <v>2.738999938778579E-3</v>
      </c>
      <c r="AE20" s="2">
        <v>37771</v>
      </c>
      <c r="AF20">
        <v>3.2430999275110665E-2</v>
      </c>
    </row>
    <row r="21" spans="1:32" x14ac:dyDescent="0.25">
      <c r="A21" s="2">
        <v>33389</v>
      </c>
      <c r="B21">
        <v>3.6964999173767867E-2</v>
      </c>
      <c r="D21" s="2">
        <v>33389</v>
      </c>
      <c r="E21">
        <v>4.8841998908296227E-2</v>
      </c>
      <c r="G21" s="2">
        <v>33389</v>
      </c>
      <c r="H21">
        <v>4.1019999083131552E-2</v>
      </c>
      <c r="J21" s="2">
        <v>33389</v>
      </c>
      <c r="K21">
        <v>8.2043998166173693E-2</v>
      </c>
      <c r="M21" s="2">
        <v>33389</v>
      </c>
      <c r="N21">
        <v>3.2379999276250598E-2</v>
      </c>
      <c r="P21" s="2">
        <v>33389</v>
      </c>
      <c r="Q21">
        <v>8.4988998100347823E-2</v>
      </c>
      <c r="S21" s="2">
        <v>33389</v>
      </c>
      <c r="T21">
        <v>1.6629999628290535E-3</v>
      </c>
      <c r="V21" s="2">
        <v>33389</v>
      </c>
      <c r="W21">
        <v>-6.5599998533725744E-3</v>
      </c>
      <c r="Y21" s="2">
        <v>33389</v>
      </c>
      <c r="Z21">
        <v>9.8261997803673146E-2</v>
      </c>
      <c r="AB21" s="2">
        <v>33389</v>
      </c>
      <c r="AC21">
        <v>-1.6669999627396466E-2</v>
      </c>
      <c r="AE21" s="2">
        <v>37802</v>
      </c>
      <c r="AF21">
        <v>3.3899999242275952E-4</v>
      </c>
    </row>
    <row r="22" spans="1:32" x14ac:dyDescent="0.25">
      <c r="A22" s="2">
        <v>33417</v>
      </c>
      <c r="B22">
        <v>-8.4704998106695711E-2</v>
      </c>
      <c r="D22" s="2">
        <v>33417</v>
      </c>
      <c r="E22">
        <v>-6.4064998568035672E-2</v>
      </c>
      <c r="G22" s="2">
        <v>33417</v>
      </c>
      <c r="H22">
        <v>-3.9957999106869105E-2</v>
      </c>
      <c r="J22" s="2">
        <v>33417</v>
      </c>
      <c r="K22">
        <v>-5.5620998756773773E-2</v>
      </c>
      <c r="M22" s="2">
        <v>33417</v>
      </c>
      <c r="N22">
        <v>-5.2180998833663762E-2</v>
      </c>
      <c r="P22" s="2">
        <v>33417</v>
      </c>
      <c r="Q22">
        <v>-5.0436998872645203E-2</v>
      </c>
      <c r="S22" s="2">
        <v>33417</v>
      </c>
      <c r="T22">
        <v>-2.4547999451309442E-2</v>
      </c>
      <c r="V22" s="2">
        <v>33417</v>
      </c>
      <c r="W22">
        <v>-4.7583998936414719E-2</v>
      </c>
      <c r="Y22" s="2">
        <v>33417</v>
      </c>
      <c r="Z22">
        <v>-2.6144999415613712E-2</v>
      </c>
      <c r="AB22" s="2">
        <v>33417</v>
      </c>
      <c r="AC22">
        <v>3.6349999187514186E-3</v>
      </c>
      <c r="AE22" s="2">
        <v>37833</v>
      </c>
      <c r="AF22">
        <v>5.9301998674497008E-2</v>
      </c>
    </row>
    <row r="23" spans="1:32" x14ac:dyDescent="0.25">
      <c r="A23" s="2">
        <v>33450</v>
      </c>
      <c r="B23">
        <v>3.9266999122314156E-2</v>
      </c>
      <c r="D23" s="2">
        <v>33450</v>
      </c>
      <c r="E23">
        <v>5.7314998718909924E-2</v>
      </c>
      <c r="G23" s="2">
        <v>33450</v>
      </c>
      <c r="H23">
        <v>7.9481998223438863E-2</v>
      </c>
      <c r="J23" s="2">
        <v>33450</v>
      </c>
      <c r="K23">
        <v>4.3062999037466944E-2</v>
      </c>
      <c r="M23" s="2">
        <v>33450</v>
      </c>
      <c r="N23">
        <v>6.2230998609028754E-2</v>
      </c>
      <c r="P23" s="2">
        <v>33450</v>
      </c>
      <c r="Q23">
        <v>1.4474999676458537E-2</v>
      </c>
      <c r="S23" s="2">
        <v>33450</v>
      </c>
      <c r="T23">
        <v>4.143299907390028E-2</v>
      </c>
      <c r="V23" s="2">
        <v>33450</v>
      </c>
      <c r="W23">
        <v>5.8963998682051898E-2</v>
      </c>
      <c r="Y23" s="2">
        <v>33450</v>
      </c>
      <c r="Z23">
        <v>3.8484999139793218E-2</v>
      </c>
      <c r="AB23" s="2">
        <v>33450</v>
      </c>
      <c r="AC23">
        <v>2.4127999460697172E-2</v>
      </c>
      <c r="AE23" s="2">
        <v>37862</v>
      </c>
      <c r="AF23">
        <v>6.7179998498409985E-3</v>
      </c>
    </row>
    <row r="24" spans="1:32" x14ac:dyDescent="0.25">
      <c r="A24" s="2">
        <v>33480</v>
      </c>
      <c r="B24">
        <v>-1.3509999698027967E-3</v>
      </c>
      <c r="D24" s="2">
        <v>33480</v>
      </c>
      <c r="E24">
        <v>4.1713999067619446E-2</v>
      </c>
      <c r="G24" s="2">
        <v>33480</v>
      </c>
      <c r="H24">
        <v>2.9554999339394268E-2</v>
      </c>
      <c r="J24" s="2">
        <v>33480</v>
      </c>
      <c r="K24">
        <v>2.7047999395430088E-2</v>
      </c>
      <c r="M24" s="2">
        <v>33480</v>
      </c>
      <c r="N24">
        <v>5.2791998820006854E-2</v>
      </c>
      <c r="P24" s="2">
        <v>33480</v>
      </c>
      <c r="Q24">
        <v>1.6858999623171986E-2</v>
      </c>
      <c r="S24" s="2">
        <v>33480</v>
      </c>
      <c r="T24">
        <v>3.5881999197974801E-2</v>
      </c>
      <c r="V24" s="2">
        <v>33480</v>
      </c>
      <c r="W24">
        <v>8.9399998001754282E-3</v>
      </c>
      <c r="Y24" s="2">
        <v>33480</v>
      </c>
      <c r="Z24">
        <v>-2.4299999456852675E-3</v>
      </c>
      <c r="AB24" s="2">
        <v>33480</v>
      </c>
      <c r="AC24">
        <v>3.559999920427799E-3</v>
      </c>
      <c r="AE24" s="2">
        <v>37894</v>
      </c>
      <c r="AF24">
        <v>1.037999976798892E-2</v>
      </c>
    </row>
    <row r="25" spans="1:32" x14ac:dyDescent="0.25">
      <c r="A25" s="2">
        <v>33511</v>
      </c>
      <c r="B25">
        <v>-1.4259999681264162E-2</v>
      </c>
      <c r="D25" s="2">
        <v>33511</v>
      </c>
      <c r="E25">
        <v>-3.8289999144151808E-3</v>
      </c>
      <c r="G25" s="2">
        <v>33511</v>
      </c>
      <c r="H25">
        <v>-1.5007999664545059E-2</v>
      </c>
      <c r="J25" s="2">
        <v>33511</v>
      </c>
      <c r="K25">
        <v>-2.4321999456360936E-2</v>
      </c>
      <c r="M25" s="2">
        <v>33511</v>
      </c>
      <c r="N25">
        <v>-3.2259999278932812E-2</v>
      </c>
      <c r="P25" s="2">
        <v>33511</v>
      </c>
      <c r="Q25">
        <v>-2.7790999378822744E-2</v>
      </c>
      <c r="S25" s="2">
        <v>33511</v>
      </c>
      <c r="T25">
        <v>3.949399911724031E-2</v>
      </c>
      <c r="V25" s="2">
        <v>33511</v>
      </c>
      <c r="W25">
        <v>-9.7909997811540962E-3</v>
      </c>
      <c r="Y25" s="2">
        <v>33511</v>
      </c>
      <c r="Z25">
        <v>-3.3858999243192377E-2</v>
      </c>
      <c r="AB25" s="2">
        <v>33511</v>
      </c>
      <c r="AC25">
        <v>-7.4439998336136336E-3</v>
      </c>
      <c r="AE25" s="2">
        <v>37925</v>
      </c>
      <c r="AF25">
        <v>1.5934999643824995E-2</v>
      </c>
    </row>
    <row r="26" spans="1:32" x14ac:dyDescent="0.25">
      <c r="A26" s="2">
        <v>33542</v>
      </c>
      <c r="B26">
        <v>-1.1319999746978282E-3</v>
      </c>
      <c r="D26" s="2">
        <v>33542</v>
      </c>
      <c r="E26">
        <v>1.1988999732024969E-2</v>
      </c>
      <c r="G26" s="2">
        <v>33542</v>
      </c>
      <c r="H26">
        <v>4.9714998888783155E-2</v>
      </c>
      <c r="J26" s="2">
        <v>33542</v>
      </c>
      <c r="K26">
        <v>-1.7555999607592822E-2</v>
      </c>
      <c r="M26" s="2">
        <v>33542</v>
      </c>
      <c r="N26">
        <v>-1.7699999604374171E-4</v>
      </c>
      <c r="P26" s="2">
        <v>33542</v>
      </c>
      <c r="Q26">
        <v>2.0815999534726144E-2</v>
      </c>
      <c r="S26" s="2">
        <v>33542</v>
      </c>
      <c r="T26">
        <v>1.4381999678537248E-2</v>
      </c>
      <c r="V26" s="2">
        <v>33542</v>
      </c>
      <c r="W26">
        <v>1.5736999648250639E-2</v>
      </c>
      <c r="Y26" s="2">
        <v>33542</v>
      </c>
      <c r="Z26">
        <v>2.829799936749041E-2</v>
      </c>
      <c r="AB26" s="2">
        <v>33542</v>
      </c>
      <c r="AC26">
        <v>2.2313999501243232E-2</v>
      </c>
      <c r="AE26" s="2">
        <v>37953</v>
      </c>
      <c r="AF26">
        <v>-1.134999974630773E-3</v>
      </c>
    </row>
    <row r="27" spans="1:32" x14ac:dyDescent="0.25">
      <c r="A27" s="2">
        <v>33571</v>
      </c>
      <c r="B27">
        <v>-4.2027999060600993E-2</v>
      </c>
      <c r="D27" s="2">
        <v>33571</v>
      </c>
      <c r="E27">
        <v>-6.7148998499102885E-2</v>
      </c>
      <c r="G27" s="2">
        <v>33571</v>
      </c>
      <c r="H27">
        <v>-2.8607999360561374E-2</v>
      </c>
      <c r="J27" s="2">
        <v>33571</v>
      </c>
      <c r="K27">
        <v>-2.9507999340444804E-2</v>
      </c>
      <c r="M27" s="2">
        <v>33571</v>
      </c>
      <c r="N27">
        <v>1.2619999717921018E-3</v>
      </c>
      <c r="P27" s="2">
        <v>33571</v>
      </c>
      <c r="Q27">
        <v>-5.9654998666606847E-2</v>
      </c>
      <c r="S27" s="2">
        <v>33571</v>
      </c>
      <c r="T27">
        <v>2.1856999511457982E-2</v>
      </c>
      <c r="V27" s="2">
        <v>33571</v>
      </c>
      <c r="W27">
        <v>-7.9012998233921827E-2</v>
      </c>
      <c r="Y27" s="2">
        <v>33571</v>
      </c>
      <c r="Z27">
        <v>-7.873599824011325E-2</v>
      </c>
      <c r="AB27" s="2">
        <v>33571</v>
      </c>
      <c r="AC27">
        <v>-4.2679999046027657E-2</v>
      </c>
      <c r="AE27" s="2">
        <v>37986</v>
      </c>
      <c r="AF27">
        <v>2.9235999346524478E-2</v>
      </c>
    </row>
    <row r="28" spans="1:32" x14ac:dyDescent="0.25">
      <c r="A28" s="2">
        <v>33603</v>
      </c>
      <c r="B28">
        <v>6.0558998646400873E-2</v>
      </c>
      <c r="D28" s="2">
        <v>33603</v>
      </c>
      <c r="E28">
        <v>0.14912799666672946</v>
      </c>
      <c r="G28" s="2">
        <v>33603</v>
      </c>
      <c r="H28">
        <v>0.16272999636270105</v>
      </c>
      <c r="J28" s="2">
        <v>33603</v>
      </c>
      <c r="K28">
        <v>0.12591899718549104</v>
      </c>
      <c r="M28" s="2">
        <v>33603</v>
      </c>
      <c r="N28">
        <v>0.15530199652872981</v>
      </c>
      <c r="P28" s="2">
        <v>33603</v>
      </c>
      <c r="Q28">
        <v>0.12606399718225003</v>
      </c>
      <c r="S28" s="2">
        <v>33603</v>
      </c>
      <c r="T28">
        <v>5.0083998880535364E-2</v>
      </c>
      <c r="V28" s="2">
        <v>33603</v>
      </c>
      <c r="W28">
        <v>4.2362999053113165E-2</v>
      </c>
      <c r="Y28" s="2">
        <v>33603</v>
      </c>
      <c r="Z28">
        <v>9.4354997891001394E-2</v>
      </c>
      <c r="AB28" s="2">
        <v>33603</v>
      </c>
      <c r="AC28">
        <v>9.7060997830517581E-2</v>
      </c>
      <c r="AE28" s="2">
        <v>38016</v>
      </c>
      <c r="AF28">
        <v>3.4727999223768707E-2</v>
      </c>
    </row>
    <row r="29" spans="1:32" x14ac:dyDescent="0.25">
      <c r="A29" s="2">
        <v>33634</v>
      </c>
      <c r="B29">
        <v>5.7479998715221886E-2</v>
      </c>
      <c r="D29" s="2">
        <v>33634</v>
      </c>
      <c r="E29">
        <v>-1.5708999648876489E-2</v>
      </c>
      <c r="G29" s="2">
        <v>33634</v>
      </c>
      <c r="H29">
        <v>-7.0424998425878585E-2</v>
      </c>
      <c r="J29" s="2">
        <v>33634</v>
      </c>
      <c r="K29">
        <v>2.2984999486245213E-2</v>
      </c>
      <c r="M29" s="2">
        <v>33634</v>
      </c>
      <c r="N29">
        <v>-2.9759999334812163E-2</v>
      </c>
      <c r="P29" s="2">
        <v>33634</v>
      </c>
      <c r="Q29">
        <v>7.5099998321384188E-3</v>
      </c>
      <c r="S29" s="2">
        <v>33634</v>
      </c>
      <c r="T29">
        <v>-5.9084998679347335E-2</v>
      </c>
      <c r="V29" s="2">
        <v>33634</v>
      </c>
      <c r="W29">
        <v>-4.9732998888380828E-2</v>
      </c>
      <c r="Y29" s="2">
        <v>33634</v>
      </c>
      <c r="Z29">
        <v>1.7014999619685115E-2</v>
      </c>
      <c r="AB29" s="2">
        <v>33634</v>
      </c>
      <c r="AC29">
        <v>-4.4559999004006388E-2</v>
      </c>
      <c r="AE29" s="2">
        <v>38044</v>
      </c>
      <c r="AF29">
        <v>4.8499998915940519E-3</v>
      </c>
    </row>
    <row r="30" spans="1:32" x14ac:dyDescent="0.25">
      <c r="A30" s="2">
        <v>33662</v>
      </c>
      <c r="B30">
        <v>4.9674998889677226E-2</v>
      </c>
      <c r="D30" s="2">
        <v>33662</v>
      </c>
      <c r="E30">
        <v>3.6751999178528789E-2</v>
      </c>
      <c r="G30" s="2">
        <v>33662</v>
      </c>
      <c r="H30">
        <v>-1.3185999705269933E-2</v>
      </c>
      <c r="J30" s="2">
        <v>33662</v>
      </c>
      <c r="K30">
        <v>4.6947998950630426E-2</v>
      </c>
      <c r="M30" s="2">
        <v>33662</v>
      </c>
      <c r="N30">
        <v>-2.4899999443441629E-4</v>
      </c>
      <c r="P30" s="2">
        <v>33662</v>
      </c>
      <c r="Q30">
        <v>2.7163999392837288E-2</v>
      </c>
      <c r="S30" s="2">
        <v>33662</v>
      </c>
      <c r="T30">
        <v>-1.6387999633699656E-2</v>
      </c>
      <c r="V30" s="2">
        <v>33662</v>
      </c>
      <c r="W30">
        <v>-1.0738999759964646E-2</v>
      </c>
      <c r="Y30" s="2">
        <v>33662</v>
      </c>
      <c r="Z30">
        <v>2.9268999345786868E-2</v>
      </c>
      <c r="AB30" s="2">
        <v>33662</v>
      </c>
      <c r="AC30">
        <v>-2.9027999351173641E-2</v>
      </c>
      <c r="AE30" s="2">
        <v>38077</v>
      </c>
      <c r="AF30">
        <v>3.3979999240487814E-2</v>
      </c>
    </row>
    <row r="31" spans="1:32" x14ac:dyDescent="0.25">
      <c r="A31" s="2">
        <v>33694</v>
      </c>
      <c r="B31">
        <v>-4.9056998903490599E-2</v>
      </c>
      <c r="D31" s="2">
        <v>33694</v>
      </c>
      <c r="E31">
        <v>-1.5537999652698635E-2</v>
      </c>
      <c r="G31" s="2">
        <v>33694</v>
      </c>
      <c r="H31">
        <v>-4.9026998904161158E-2</v>
      </c>
      <c r="J31" s="2">
        <v>33694</v>
      </c>
      <c r="K31">
        <v>-1.319799970500171E-2</v>
      </c>
      <c r="M31" s="2">
        <v>33694</v>
      </c>
      <c r="N31">
        <v>-9.9479997776448729E-3</v>
      </c>
      <c r="P31" s="2">
        <v>33694</v>
      </c>
      <c r="Q31">
        <v>-2.5409999432042241E-2</v>
      </c>
      <c r="S31" s="2">
        <v>33694</v>
      </c>
      <c r="T31">
        <v>-7.0499998424202197E-4</v>
      </c>
      <c r="V31" s="2">
        <v>33694</v>
      </c>
      <c r="W31">
        <v>-3.2187999280542133E-2</v>
      </c>
      <c r="Y31" s="2">
        <v>33694</v>
      </c>
      <c r="Z31">
        <v>6.5929998526349665E-3</v>
      </c>
      <c r="AB31" s="2">
        <v>33694</v>
      </c>
      <c r="AC31">
        <v>4.3199999034404758E-3</v>
      </c>
      <c r="AE31" s="2">
        <v>38107</v>
      </c>
      <c r="AF31">
        <v>-0.13154699705969541</v>
      </c>
    </row>
    <row r="32" spans="1:32" x14ac:dyDescent="0.25">
      <c r="A32" s="2">
        <v>33724</v>
      </c>
      <c r="B32">
        <v>1.2260999725945293E-2</v>
      </c>
      <c r="D32" s="2">
        <v>33724</v>
      </c>
      <c r="E32">
        <v>1.2628999717719854E-2</v>
      </c>
      <c r="G32" s="2">
        <v>33724</v>
      </c>
      <c r="H32">
        <v>-4.6339998964220284E-3</v>
      </c>
      <c r="J32" s="2">
        <v>33724</v>
      </c>
      <c r="K32">
        <v>7.459999833256006E-3</v>
      </c>
      <c r="M32" s="2">
        <v>33724</v>
      </c>
      <c r="N32">
        <v>9.1669997951015821E-3</v>
      </c>
      <c r="P32" s="2">
        <v>33724</v>
      </c>
      <c r="Q32">
        <v>2.2648999493755401E-2</v>
      </c>
      <c r="S32" s="2">
        <v>33724</v>
      </c>
      <c r="T32">
        <v>2.8475999363511799E-2</v>
      </c>
      <c r="V32" s="2">
        <v>33724</v>
      </c>
      <c r="W32">
        <v>0.10285999770089983</v>
      </c>
      <c r="Y32" s="2">
        <v>33724</v>
      </c>
      <c r="Z32">
        <v>5.9244998675771057E-2</v>
      </c>
      <c r="AB32" s="2">
        <v>33724</v>
      </c>
      <c r="AC32">
        <v>8.6528998065926135E-2</v>
      </c>
      <c r="AE32" s="2">
        <v>38138</v>
      </c>
      <c r="AF32">
        <v>6.880199846215547E-2</v>
      </c>
    </row>
    <row r="33" spans="1:32" x14ac:dyDescent="0.25">
      <c r="A33" s="2">
        <v>33753</v>
      </c>
      <c r="B33">
        <v>-1.2489999720826745E-2</v>
      </c>
      <c r="D33" s="2">
        <v>33753</v>
      </c>
      <c r="E33">
        <v>1.953699956331402E-2</v>
      </c>
      <c r="G33" s="2">
        <v>33753</v>
      </c>
      <c r="H33">
        <v>2.6609999405220151E-3</v>
      </c>
      <c r="J33" s="2">
        <v>33753</v>
      </c>
      <c r="K33">
        <v>4.5999998971819878E-4</v>
      </c>
      <c r="M33" s="2">
        <v>33753</v>
      </c>
      <c r="N33">
        <v>1.2392999722994865E-2</v>
      </c>
      <c r="P33" s="2">
        <v>33753</v>
      </c>
      <c r="Q33">
        <v>-9.7809997813776139E-3</v>
      </c>
      <c r="S33" s="2">
        <v>33753</v>
      </c>
      <c r="T33">
        <v>2.9506999340467154E-2</v>
      </c>
      <c r="V33" s="2">
        <v>33753</v>
      </c>
      <c r="W33">
        <v>3.9509999116882681E-2</v>
      </c>
      <c r="Y33" s="2">
        <v>33753</v>
      </c>
      <c r="Z33">
        <v>-3.9019999127835035E-3</v>
      </c>
      <c r="AB33" s="2">
        <v>33753</v>
      </c>
      <c r="AC33">
        <v>-3.1246999301575124E-2</v>
      </c>
      <c r="AE33" s="2">
        <v>38168</v>
      </c>
      <c r="AF33">
        <v>1.699899962004274E-2</v>
      </c>
    </row>
    <row r="34" spans="1:32" x14ac:dyDescent="0.25">
      <c r="A34" s="2">
        <v>33785</v>
      </c>
      <c r="B34">
        <v>-1.624699963685125E-2</v>
      </c>
      <c r="D34" s="2">
        <v>33785</v>
      </c>
      <c r="E34">
        <v>2.2319999501109127E-2</v>
      </c>
      <c r="G34" s="2">
        <v>33785</v>
      </c>
      <c r="H34">
        <v>-4.5704998978413638E-2</v>
      </c>
      <c r="J34" s="2">
        <v>33785</v>
      </c>
      <c r="K34">
        <v>-3.0469999318942431E-3</v>
      </c>
      <c r="M34" s="2">
        <v>33785</v>
      </c>
      <c r="N34">
        <v>-2.6346999411098658E-2</v>
      </c>
      <c r="P34" s="2">
        <v>33785</v>
      </c>
      <c r="Q34">
        <v>-2.8437999364361165E-2</v>
      </c>
      <c r="S34" s="2">
        <v>33785</v>
      </c>
      <c r="T34">
        <v>4.9819998886436222E-3</v>
      </c>
      <c r="V34" s="2">
        <v>33785</v>
      </c>
      <c r="W34">
        <v>-2.8055999372899532E-2</v>
      </c>
      <c r="Y34" s="2">
        <v>33785</v>
      </c>
      <c r="Z34">
        <v>-2.4434999453835191E-2</v>
      </c>
      <c r="AB34" s="2">
        <v>33785</v>
      </c>
      <c r="AC34">
        <v>2.0417999543622136E-2</v>
      </c>
      <c r="AE34" s="2">
        <v>38198</v>
      </c>
      <c r="AF34">
        <v>-1.0087999774515627E-2</v>
      </c>
    </row>
    <row r="35" spans="1:32" x14ac:dyDescent="0.25">
      <c r="A35" s="2">
        <v>33816</v>
      </c>
      <c r="B35">
        <v>2.3637999471649528E-2</v>
      </c>
      <c r="D35" s="2">
        <v>33816</v>
      </c>
      <c r="E35">
        <v>2.7285999390110376E-2</v>
      </c>
      <c r="G35" s="2">
        <v>33816</v>
      </c>
      <c r="H35">
        <v>6.1978998614661392E-2</v>
      </c>
      <c r="J35" s="2">
        <v>33816</v>
      </c>
      <c r="K35">
        <v>2.4896999443508684E-2</v>
      </c>
      <c r="M35" s="2">
        <v>33816</v>
      </c>
      <c r="N35">
        <v>5.8025998703017834E-2</v>
      </c>
      <c r="P35" s="2">
        <v>33816</v>
      </c>
      <c r="Q35">
        <v>2.0999999530613423E-2</v>
      </c>
      <c r="S35" s="2">
        <v>33816</v>
      </c>
      <c r="T35">
        <v>6.9435998447984454E-2</v>
      </c>
      <c r="V35" s="2">
        <v>33816</v>
      </c>
      <c r="W35">
        <v>4.4923998995870351E-2</v>
      </c>
      <c r="Y35" s="2">
        <v>33816</v>
      </c>
      <c r="Z35">
        <v>1.4687999671697616E-2</v>
      </c>
      <c r="AB35" s="2">
        <v>33816</v>
      </c>
      <c r="AC35">
        <v>7.1106998410634698E-2</v>
      </c>
      <c r="AE35" s="2">
        <v>38230</v>
      </c>
      <c r="AF35">
        <v>8.492399810180068E-2</v>
      </c>
    </row>
    <row r="36" spans="1:32" x14ac:dyDescent="0.25">
      <c r="A36" s="2">
        <v>33847</v>
      </c>
      <c r="B36">
        <v>-6.7278998496197159E-2</v>
      </c>
      <c r="D36" s="2">
        <v>33847</v>
      </c>
      <c r="E36">
        <v>-4.2455999051034449E-2</v>
      </c>
      <c r="G36" s="2">
        <v>33847</v>
      </c>
      <c r="H36">
        <v>-3.301499926205724E-2</v>
      </c>
      <c r="J36" s="2">
        <v>33847</v>
      </c>
      <c r="K36">
        <v>-2.3404999476857483E-2</v>
      </c>
      <c r="M36" s="2">
        <v>33847</v>
      </c>
      <c r="N36">
        <v>8.8129998030140998E-3</v>
      </c>
      <c r="P36" s="2">
        <v>33847</v>
      </c>
      <c r="Q36">
        <v>-3.5503999206423754E-2</v>
      </c>
      <c r="S36" s="2">
        <v>33847</v>
      </c>
      <c r="T36">
        <v>-1.3818999691121278E-2</v>
      </c>
      <c r="V36" s="2">
        <v>33847</v>
      </c>
      <c r="W36">
        <v>2.7683999381214377E-2</v>
      </c>
      <c r="Y36" s="2">
        <v>33847</v>
      </c>
      <c r="Z36">
        <v>-5.0734998865984385E-2</v>
      </c>
      <c r="AB36" s="2">
        <v>33847</v>
      </c>
      <c r="AC36">
        <v>-1.3042999708466231E-2</v>
      </c>
      <c r="AE36" s="2">
        <v>38260</v>
      </c>
      <c r="AF36">
        <v>-2.6337999411299825E-2</v>
      </c>
    </row>
    <row r="37" spans="1:32" x14ac:dyDescent="0.25">
      <c r="A37" s="2">
        <v>33877</v>
      </c>
      <c r="B37">
        <v>1.2360999723710119E-2</v>
      </c>
      <c r="D37" s="2">
        <v>33877</v>
      </c>
      <c r="E37">
        <v>3.6991999173164369E-2</v>
      </c>
      <c r="G37" s="2">
        <v>33877</v>
      </c>
      <c r="H37">
        <v>-5.2940998816676438E-2</v>
      </c>
      <c r="J37" s="2">
        <v>33877</v>
      </c>
      <c r="K37">
        <v>2.3720999469794335E-2</v>
      </c>
      <c r="M37" s="2">
        <v>33877</v>
      </c>
      <c r="N37">
        <v>1.7010999619774519E-2</v>
      </c>
      <c r="P37" s="2">
        <v>33877</v>
      </c>
      <c r="Q37">
        <v>4.013999910280109E-2</v>
      </c>
      <c r="S37" s="2">
        <v>33877</v>
      </c>
      <c r="T37">
        <v>8.1589998176321375E-3</v>
      </c>
      <c r="V37" s="2">
        <v>33877</v>
      </c>
      <c r="W37">
        <v>1.6509999630972742E-3</v>
      </c>
      <c r="Y37" s="2">
        <v>33877</v>
      </c>
      <c r="Z37">
        <v>2.3879999466240409E-3</v>
      </c>
      <c r="AB37" s="2">
        <v>33877</v>
      </c>
      <c r="AC37">
        <v>1.7135999616980552E-2</v>
      </c>
      <c r="AE37" s="2">
        <v>38289</v>
      </c>
      <c r="AF37">
        <v>6.5543998534977443E-2</v>
      </c>
    </row>
    <row r="38" spans="1:32" x14ac:dyDescent="0.25">
      <c r="A38" s="2">
        <v>33907</v>
      </c>
      <c r="B38">
        <v>-4.0529999094083904E-3</v>
      </c>
      <c r="D38" s="2">
        <v>33907</v>
      </c>
      <c r="E38">
        <v>2.5187999437004328E-2</v>
      </c>
      <c r="G38" s="2">
        <v>33907</v>
      </c>
      <c r="H38">
        <v>2.6436999409087003E-2</v>
      </c>
      <c r="J38" s="2">
        <v>33907</v>
      </c>
      <c r="K38">
        <v>2.1208999525941907E-2</v>
      </c>
      <c r="M38" s="2">
        <v>33907</v>
      </c>
      <c r="N38">
        <v>-1.2099999729543924E-4</v>
      </c>
      <c r="P38" s="2">
        <v>33907</v>
      </c>
      <c r="Q38">
        <v>1.4669999672099947E-3</v>
      </c>
      <c r="S38" s="2">
        <v>33907</v>
      </c>
      <c r="T38">
        <v>-4.8439998917281625E-3</v>
      </c>
      <c r="V38" s="2">
        <v>33907</v>
      </c>
      <c r="W38">
        <v>-4.8036998926289383E-2</v>
      </c>
      <c r="Y38" s="2">
        <v>33907</v>
      </c>
      <c r="Z38">
        <v>1.7195999615639449E-2</v>
      </c>
      <c r="AB38" s="2">
        <v>33907</v>
      </c>
      <c r="AC38">
        <v>-5.520999876596034E-3</v>
      </c>
      <c r="AE38" s="2">
        <v>38321</v>
      </c>
      <c r="AF38">
        <v>1.9527999563515187E-2</v>
      </c>
    </row>
    <row r="39" spans="1:32" x14ac:dyDescent="0.25">
      <c r="A39" s="2">
        <v>33938</v>
      </c>
      <c r="B39">
        <v>5.5346998762898149E-2</v>
      </c>
      <c r="D39" s="2">
        <v>33938</v>
      </c>
      <c r="E39">
        <v>6.6002998524717985E-2</v>
      </c>
      <c r="G39" s="2">
        <v>33938</v>
      </c>
      <c r="H39">
        <v>2.8839999355375765E-2</v>
      </c>
      <c r="J39" s="2">
        <v>33938</v>
      </c>
      <c r="K39">
        <v>7.2401998381689189E-2</v>
      </c>
      <c r="M39" s="2">
        <v>33938</v>
      </c>
      <c r="N39">
        <v>2.115199952721596E-2</v>
      </c>
      <c r="P39" s="2">
        <v>33938</v>
      </c>
      <c r="Q39">
        <v>4.9193998900428408E-2</v>
      </c>
      <c r="S39" s="2">
        <v>33938</v>
      </c>
      <c r="T39">
        <v>-3.9319999121129514E-3</v>
      </c>
      <c r="V39" s="2">
        <v>33938</v>
      </c>
      <c r="W39">
        <v>-2.3129999483004215E-2</v>
      </c>
      <c r="Y39" s="2">
        <v>33938</v>
      </c>
      <c r="Z39">
        <v>2.4411999454349277E-2</v>
      </c>
      <c r="AB39" s="2">
        <v>33938</v>
      </c>
      <c r="AC39">
        <v>2.1748999513871967E-2</v>
      </c>
      <c r="AE39" s="2">
        <v>38352</v>
      </c>
      <c r="AF39">
        <v>5.6938998727314179E-2</v>
      </c>
    </row>
    <row r="40" spans="1:32" x14ac:dyDescent="0.25">
      <c r="A40" s="2">
        <v>33969</v>
      </c>
      <c r="B40">
        <v>-2.4654999448917806E-2</v>
      </c>
      <c r="D40" s="2">
        <v>33969</v>
      </c>
      <c r="E40">
        <v>4.2943999040126794E-2</v>
      </c>
      <c r="G40" s="2">
        <v>33969</v>
      </c>
      <c r="H40">
        <v>-1.7571999607235194E-2</v>
      </c>
      <c r="J40" s="2">
        <v>33969</v>
      </c>
      <c r="K40">
        <v>4.5719998978078361E-3</v>
      </c>
      <c r="M40" s="2">
        <v>33969</v>
      </c>
      <c r="N40">
        <v>-5.3839998796582217E-3</v>
      </c>
      <c r="P40" s="2">
        <v>33969</v>
      </c>
      <c r="Q40">
        <v>2.5259999435395E-2</v>
      </c>
      <c r="S40" s="2">
        <v>33969</v>
      </c>
      <c r="T40">
        <v>2.8149999370798467E-2</v>
      </c>
      <c r="V40" s="2">
        <v>33969</v>
      </c>
      <c r="W40">
        <v>8.5379998091608279E-3</v>
      </c>
      <c r="Y40" s="2">
        <v>33969</v>
      </c>
      <c r="Z40">
        <v>1.0206999771855772E-2</v>
      </c>
      <c r="AB40" s="2">
        <v>33969</v>
      </c>
      <c r="AC40">
        <v>5.5733998754248025E-2</v>
      </c>
      <c r="AE40" s="2">
        <v>38383</v>
      </c>
      <c r="AF40">
        <v>-8.7149998052045707E-2</v>
      </c>
    </row>
    <row r="41" spans="1:32" x14ac:dyDescent="0.25">
      <c r="A41" s="2">
        <v>33998</v>
      </c>
      <c r="B41">
        <v>7.1629998398944739E-2</v>
      </c>
      <c r="D41" s="2">
        <v>33998</v>
      </c>
      <c r="E41">
        <v>3.4746999223344024E-2</v>
      </c>
      <c r="G41" s="2">
        <v>33998</v>
      </c>
      <c r="H41">
        <v>-7.9450998224131764E-2</v>
      </c>
      <c r="J41" s="2">
        <v>33998</v>
      </c>
      <c r="K41">
        <v>3.8433999140933157E-2</v>
      </c>
      <c r="M41" s="2">
        <v>33998</v>
      </c>
      <c r="N41">
        <v>-2.1842999511770902E-2</v>
      </c>
      <c r="P41" s="2">
        <v>33998</v>
      </c>
      <c r="Q41">
        <v>6.8399998471140866E-3</v>
      </c>
      <c r="S41" s="2">
        <v>33998</v>
      </c>
      <c r="T41">
        <v>3.1230999301932752E-2</v>
      </c>
      <c r="V41" s="2">
        <v>33998</v>
      </c>
      <c r="W41">
        <v>2.3282999479584395E-2</v>
      </c>
      <c r="Y41" s="2">
        <v>33998</v>
      </c>
      <c r="Z41">
        <v>1.8769999580457808E-3</v>
      </c>
      <c r="AB41" s="2">
        <v>33998</v>
      </c>
      <c r="AC41">
        <v>1.1772999736852944E-2</v>
      </c>
      <c r="AE41" s="2">
        <v>38411</v>
      </c>
      <c r="AF41">
        <v>4.5478998983465135E-2</v>
      </c>
    </row>
    <row r="42" spans="1:32" x14ac:dyDescent="0.25">
      <c r="A42" s="2">
        <v>34026</v>
      </c>
      <c r="B42">
        <v>3.4891999220103026E-2</v>
      </c>
      <c r="D42" s="2">
        <v>34026</v>
      </c>
      <c r="E42">
        <v>2.1438999520801007E-2</v>
      </c>
      <c r="G42" s="2">
        <v>34026</v>
      </c>
      <c r="H42">
        <v>-6.9451998447626825E-2</v>
      </c>
      <c r="J42" s="2">
        <v>34026</v>
      </c>
      <c r="K42">
        <v>-2.4719999447464945E-3</v>
      </c>
      <c r="M42" s="2">
        <v>34026</v>
      </c>
      <c r="N42">
        <v>-7.4829998327419159E-3</v>
      </c>
      <c r="P42" s="2">
        <v>34026</v>
      </c>
      <c r="Q42">
        <v>8.9399998001754282E-3</v>
      </c>
      <c r="S42" s="2">
        <v>34026</v>
      </c>
      <c r="T42">
        <v>6.5499998535960904E-2</v>
      </c>
      <c r="V42" s="2">
        <v>34026</v>
      </c>
      <c r="W42">
        <v>5.5216998765803875E-2</v>
      </c>
      <c r="Y42" s="2">
        <v>34026</v>
      </c>
      <c r="Z42">
        <v>1.4454999676905573E-2</v>
      </c>
      <c r="AB42" s="2">
        <v>34026</v>
      </c>
      <c r="AC42">
        <v>6.6498998513631516E-2</v>
      </c>
      <c r="AE42" s="2">
        <v>38442</v>
      </c>
      <c r="AF42">
        <v>-2.278599949069321E-2</v>
      </c>
    </row>
    <row r="43" spans="1:32" x14ac:dyDescent="0.25">
      <c r="A43" s="2">
        <v>34059</v>
      </c>
      <c r="B43">
        <v>-3.4319999232888224E-3</v>
      </c>
      <c r="D43" s="2">
        <v>34059</v>
      </c>
      <c r="E43">
        <v>3.9806999110244219E-2</v>
      </c>
      <c r="G43" s="2">
        <v>34059</v>
      </c>
      <c r="H43">
        <v>9.5649997862055896E-3</v>
      </c>
      <c r="J43" s="2">
        <v>34059</v>
      </c>
      <c r="K43">
        <v>2.8361999366059897E-2</v>
      </c>
      <c r="M43" s="2">
        <v>34059</v>
      </c>
      <c r="N43">
        <v>3.0509999318048355E-3</v>
      </c>
      <c r="P43" s="2">
        <v>34059</v>
      </c>
      <c r="Q43">
        <v>2.8461999363824726E-2</v>
      </c>
      <c r="S43" s="2">
        <v>34059</v>
      </c>
      <c r="T43">
        <v>1.5180999660678207E-2</v>
      </c>
      <c r="V43" s="2">
        <v>34059</v>
      </c>
      <c r="W43">
        <v>3.7118999170325698E-2</v>
      </c>
      <c r="Y43" s="2">
        <v>34059</v>
      </c>
      <c r="Z43">
        <v>3.806999914906919E-3</v>
      </c>
      <c r="AB43" s="2">
        <v>34059</v>
      </c>
      <c r="AC43">
        <v>2.6663999404013157E-2</v>
      </c>
      <c r="AE43" s="2">
        <v>38471</v>
      </c>
      <c r="AF43">
        <v>5.2375998829305166E-2</v>
      </c>
    </row>
    <row r="44" spans="1:32" x14ac:dyDescent="0.25">
      <c r="A44" s="2">
        <v>34089</v>
      </c>
      <c r="B44">
        <v>-3.7719999156892302E-2</v>
      </c>
      <c r="D44" s="2">
        <v>34089</v>
      </c>
      <c r="E44">
        <v>-3.2485999273881315E-2</v>
      </c>
      <c r="G44" s="2">
        <v>34089</v>
      </c>
      <c r="H44">
        <v>1.992899955455214E-2</v>
      </c>
      <c r="J44" s="2">
        <v>34089</v>
      </c>
      <c r="K44">
        <v>-5.7864998706616461E-2</v>
      </c>
      <c r="M44" s="2">
        <v>34089</v>
      </c>
      <c r="N44">
        <v>-8.9281998004391794E-2</v>
      </c>
      <c r="P44" s="2">
        <v>34089</v>
      </c>
      <c r="Q44">
        <v>7.4469998335465791E-3</v>
      </c>
      <c r="S44" s="2">
        <v>34089</v>
      </c>
      <c r="T44">
        <v>-3.4729999223724007E-3</v>
      </c>
      <c r="V44" s="2">
        <v>34089</v>
      </c>
      <c r="W44">
        <v>1.3395999700576066E-2</v>
      </c>
      <c r="Y44" s="2">
        <v>34089</v>
      </c>
      <c r="Z44">
        <v>2.2133999505266549E-2</v>
      </c>
      <c r="AB44" s="2">
        <v>34089</v>
      </c>
      <c r="AC44">
        <v>-2.5929999420419333E-2</v>
      </c>
      <c r="AE44" s="2">
        <v>38503</v>
      </c>
      <c r="AF44">
        <v>2.9793999334052204E-2</v>
      </c>
    </row>
    <row r="45" spans="1:32" x14ac:dyDescent="0.25">
      <c r="A45" s="2">
        <v>34120</v>
      </c>
      <c r="B45">
        <v>9.3559997908771037E-2</v>
      </c>
      <c r="D45" s="2">
        <v>34120</v>
      </c>
      <c r="E45">
        <v>-1.9619999561458828E-3</v>
      </c>
      <c r="G45" s="2">
        <v>34120</v>
      </c>
      <c r="H45">
        <v>2.4231999458372594E-2</v>
      </c>
      <c r="J45" s="2">
        <v>34120</v>
      </c>
      <c r="K45">
        <v>4.5130998991243537E-2</v>
      </c>
      <c r="M45" s="2">
        <v>34120</v>
      </c>
      <c r="N45">
        <v>1.94909995643422E-2</v>
      </c>
      <c r="P45" s="2">
        <v>34120</v>
      </c>
      <c r="Q45">
        <v>2.3982999463938174E-2</v>
      </c>
      <c r="S45" s="2">
        <v>34120</v>
      </c>
      <c r="T45">
        <v>-1.3099999707192184E-3</v>
      </c>
      <c r="V45" s="2">
        <v>34120</v>
      </c>
      <c r="W45">
        <v>2.4439999453723431E-2</v>
      </c>
      <c r="Y45" s="2">
        <v>34120</v>
      </c>
      <c r="Z45">
        <v>2.1319999523460868E-2</v>
      </c>
      <c r="AB45" s="2">
        <v>34120</v>
      </c>
      <c r="AC45">
        <v>3.2189999280497428E-2</v>
      </c>
      <c r="AE45" s="2">
        <v>38533</v>
      </c>
      <c r="AF45">
        <v>3.4473999229446051E-2</v>
      </c>
    </row>
    <row r="46" spans="1:32" x14ac:dyDescent="0.25">
      <c r="A46" s="2">
        <v>34150</v>
      </c>
      <c r="B46">
        <v>-2.4620999449677765E-2</v>
      </c>
      <c r="D46" s="2">
        <v>34150</v>
      </c>
      <c r="E46">
        <v>5.1220998855121429E-2</v>
      </c>
      <c r="G46" s="2">
        <v>34150</v>
      </c>
      <c r="H46">
        <v>-3.4439999230206013E-2</v>
      </c>
      <c r="J46" s="2">
        <v>34150</v>
      </c>
      <c r="K46">
        <v>-2.2927999487519266E-2</v>
      </c>
      <c r="M46" s="2">
        <v>34150</v>
      </c>
      <c r="N46">
        <v>-1.3999999687075616E-4</v>
      </c>
      <c r="P46" s="2">
        <v>34150</v>
      </c>
      <c r="Q46">
        <v>8.5329998092725876E-3</v>
      </c>
      <c r="S46" s="2">
        <v>34150</v>
      </c>
      <c r="T46">
        <v>3.5639999203383926E-2</v>
      </c>
      <c r="V46" s="2">
        <v>34150</v>
      </c>
      <c r="W46">
        <v>-1.0290999769978224E-2</v>
      </c>
      <c r="Y46" s="2">
        <v>34150</v>
      </c>
      <c r="Z46">
        <v>-2.5936999420262875E-2</v>
      </c>
      <c r="AB46" s="2">
        <v>34150</v>
      </c>
      <c r="AC46">
        <v>5.3585998802259567E-2</v>
      </c>
      <c r="AE46" s="2">
        <v>38562</v>
      </c>
      <c r="AF46">
        <v>9.0049997987225655E-2</v>
      </c>
    </row>
    <row r="47" spans="1:32" x14ac:dyDescent="0.25">
      <c r="A47" s="2">
        <v>34180</v>
      </c>
      <c r="B47">
        <v>-6.0939998637884858E-2</v>
      </c>
      <c r="D47" s="2">
        <v>34180</v>
      </c>
      <c r="E47">
        <v>2.0018999552540481E-2</v>
      </c>
      <c r="G47" s="2">
        <v>34180</v>
      </c>
      <c r="H47">
        <v>-7.6215998296439644E-2</v>
      </c>
      <c r="J47" s="2">
        <v>34180</v>
      </c>
      <c r="K47">
        <v>1.5159999661147595E-2</v>
      </c>
      <c r="M47" s="2">
        <v>34180</v>
      </c>
      <c r="N47">
        <v>-3.4649999225512144E-2</v>
      </c>
      <c r="P47" s="2">
        <v>34180</v>
      </c>
      <c r="Q47">
        <v>7.6629998287186026E-3</v>
      </c>
      <c r="S47" s="2">
        <v>34180</v>
      </c>
      <c r="T47">
        <v>2.1829999512061476E-2</v>
      </c>
      <c r="V47" s="2">
        <v>34180</v>
      </c>
      <c r="W47">
        <v>9.078999797068537E-3</v>
      </c>
      <c r="Y47" s="2">
        <v>34180</v>
      </c>
      <c r="Z47">
        <v>3.3269999256357549E-3</v>
      </c>
      <c r="AB47" s="2">
        <v>34180</v>
      </c>
      <c r="AC47">
        <v>1.741399961076677E-2</v>
      </c>
      <c r="AE47" s="2">
        <v>38595</v>
      </c>
      <c r="AF47">
        <v>-5.3699998799711469E-2</v>
      </c>
    </row>
    <row r="48" spans="1:32" x14ac:dyDescent="0.25">
      <c r="A48" s="2">
        <v>34212</v>
      </c>
      <c r="B48">
        <v>7.7974998257122938E-2</v>
      </c>
      <c r="D48" s="2">
        <v>34212</v>
      </c>
      <c r="E48">
        <v>2.6772999401576816E-2</v>
      </c>
      <c r="G48" s="2">
        <v>34212</v>
      </c>
      <c r="H48">
        <v>4.2026999060623349E-2</v>
      </c>
      <c r="J48" s="2">
        <v>34212</v>
      </c>
      <c r="K48">
        <v>3.2004999284632504E-2</v>
      </c>
      <c r="M48" s="2">
        <v>34212</v>
      </c>
      <c r="N48">
        <v>3.8306999143771829E-2</v>
      </c>
      <c r="P48" s="2">
        <v>34212</v>
      </c>
      <c r="Q48">
        <v>3.7020999172516167E-2</v>
      </c>
      <c r="S48" s="2">
        <v>34212</v>
      </c>
      <c r="T48">
        <v>3.939299911949784E-2</v>
      </c>
      <c r="V48" s="2">
        <v>34212</v>
      </c>
      <c r="W48">
        <v>4.0208999101258816E-2</v>
      </c>
      <c r="Y48" s="2">
        <v>34212</v>
      </c>
      <c r="Z48">
        <v>2.7859999377280474E-2</v>
      </c>
      <c r="AB48" s="2">
        <v>34212</v>
      </c>
      <c r="AC48">
        <v>3.9394999119453128E-2</v>
      </c>
      <c r="AE48" s="2">
        <v>38625</v>
      </c>
      <c r="AF48">
        <v>-5.9569998668506739E-3</v>
      </c>
    </row>
    <row r="49" spans="1:32" x14ac:dyDescent="0.25">
      <c r="A49" s="2">
        <v>34242</v>
      </c>
      <c r="B49">
        <v>4.8089998925104739E-3</v>
      </c>
      <c r="D49" s="2">
        <v>34242</v>
      </c>
      <c r="E49">
        <v>1.8577999584749341E-2</v>
      </c>
      <c r="G49" s="2">
        <v>34242</v>
      </c>
      <c r="H49">
        <v>-8.2049998166039591E-3</v>
      </c>
      <c r="J49" s="2">
        <v>34242</v>
      </c>
      <c r="K49">
        <v>-6.0419998649507761E-3</v>
      </c>
      <c r="M49" s="2">
        <v>34242</v>
      </c>
      <c r="N49">
        <v>-2.308599948398769E-2</v>
      </c>
      <c r="P49" s="2">
        <v>34242</v>
      </c>
      <c r="Q49">
        <v>-1.5682999649457633E-2</v>
      </c>
      <c r="S49" s="2">
        <v>34242</v>
      </c>
      <c r="T49">
        <v>-9.1589997952803981E-3</v>
      </c>
      <c r="V49" s="2">
        <v>34242</v>
      </c>
      <c r="W49">
        <v>1.1067999752610922E-2</v>
      </c>
      <c r="Y49" s="2">
        <v>34242</v>
      </c>
      <c r="Z49">
        <v>-4.0927999085187919E-2</v>
      </c>
      <c r="AB49" s="2">
        <v>34242</v>
      </c>
      <c r="AC49">
        <v>-1.5104999662376941E-2</v>
      </c>
      <c r="AE49" s="2">
        <v>38656</v>
      </c>
      <c r="AF49">
        <v>-1.9054999574087558E-2</v>
      </c>
    </row>
    <row r="50" spans="1:32" x14ac:dyDescent="0.25">
      <c r="A50" s="2">
        <v>34271</v>
      </c>
      <c r="B50">
        <v>2.5846999422274527E-2</v>
      </c>
      <c r="D50" s="2">
        <v>34271</v>
      </c>
      <c r="E50">
        <v>-5.7211998721212146E-2</v>
      </c>
      <c r="G50" s="2">
        <v>34271</v>
      </c>
      <c r="H50">
        <v>5.5779998753219845E-2</v>
      </c>
      <c r="J50" s="2">
        <v>34271</v>
      </c>
      <c r="K50">
        <v>7.437799833752215E-2</v>
      </c>
      <c r="M50" s="2">
        <v>34271</v>
      </c>
      <c r="N50">
        <v>6.9559998445212837E-2</v>
      </c>
      <c r="P50" s="2">
        <v>34271</v>
      </c>
      <c r="Q50">
        <v>1.0485999765619635E-2</v>
      </c>
      <c r="S50" s="2">
        <v>34271</v>
      </c>
      <c r="T50">
        <v>-2.1045999529585243E-2</v>
      </c>
      <c r="V50" s="2">
        <v>34271</v>
      </c>
      <c r="W50">
        <v>-8.0169998208060849E-3</v>
      </c>
      <c r="Y50" s="2">
        <v>34271</v>
      </c>
      <c r="Z50">
        <v>4.0077999104186891E-2</v>
      </c>
      <c r="AB50" s="2">
        <v>34271</v>
      </c>
      <c r="AC50">
        <v>5.5889998750761147E-3</v>
      </c>
      <c r="AE50" s="2">
        <v>38686</v>
      </c>
      <c r="AF50">
        <v>4.1356999075599012E-2</v>
      </c>
    </row>
    <row r="51" spans="1:32" x14ac:dyDescent="0.25">
      <c r="A51" s="2">
        <v>34303</v>
      </c>
      <c r="B51">
        <v>1.3346999701671303E-2</v>
      </c>
      <c r="D51" s="2">
        <v>34303</v>
      </c>
      <c r="E51">
        <v>-3.3529999250546096E-2</v>
      </c>
      <c r="G51" s="2">
        <v>34303</v>
      </c>
      <c r="H51">
        <v>2.6010999418608842E-2</v>
      </c>
      <c r="J51" s="2">
        <v>34303</v>
      </c>
      <c r="K51">
        <v>1.3156999705918134E-2</v>
      </c>
      <c r="M51" s="2">
        <v>34303</v>
      </c>
      <c r="N51">
        <v>5.0799998864531522E-3</v>
      </c>
      <c r="P51" s="2">
        <v>34303</v>
      </c>
      <c r="Q51">
        <v>7.4719998329877855E-3</v>
      </c>
      <c r="S51" s="2">
        <v>34303</v>
      </c>
      <c r="T51">
        <v>-5.2414998828433458E-2</v>
      </c>
      <c r="V51" s="2">
        <v>34303</v>
      </c>
      <c r="W51">
        <v>-5.3264998809434479E-2</v>
      </c>
      <c r="Y51" s="2">
        <v>34303</v>
      </c>
      <c r="Z51">
        <v>2.8191999369859694E-2</v>
      </c>
      <c r="AB51" s="2">
        <v>34303</v>
      </c>
      <c r="AC51">
        <v>-5.654899873603135E-2</v>
      </c>
      <c r="AE51" s="2">
        <v>38716</v>
      </c>
      <c r="AF51">
        <v>-1.9706999559514222E-2</v>
      </c>
    </row>
    <row r="52" spans="1:32" x14ac:dyDescent="0.25">
      <c r="A52" s="2">
        <v>34334</v>
      </c>
      <c r="B52">
        <v>1.467499967198819E-2</v>
      </c>
      <c r="D52" s="2">
        <v>34334</v>
      </c>
      <c r="E52">
        <v>1.9873999555781483E-2</v>
      </c>
      <c r="G52" s="2">
        <v>34334</v>
      </c>
      <c r="H52">
        <v>1.7720999603904785E-2</v>
      </c>
      <c r="J52" s="2">
        <v>34334</v>
      </c>
      <c r="K52">
        <v>-1.3111999706923961E-2</v>
      </c>
      <c r="M52" s="2">
        <v>34334</v>
      </c>
      <c r="N52">
        <v>1.0206999771855772E-2</v>
      </c>
      <c r="P52" s="2">
        <v>34334</v>
      </c>
      <c r="Q52">
        <v>4.1616999069787559E-2</v>
      </c>
      <c r="S52" s="2">
        <v>34334</v>
      </c>
      <c r="T52">
        <v>1.2522999720089138E-2</v>
      </c>
      <c r="V52" s="2">
        <v>34334</v>
      </c>
      <c r="W52">
        <v>1.0353999768570066E-2</v>
      </c>
      <c r="Y52" s="2">
        <v>34334</v>
      </c>
      <c r="Z52">
        <v>3.3987999240309E-2</v>
      </c>
      <c r="AB52" s="2">
        <v>34334</v>
      </c>
      <c r="AC52">
        <v>-1.3952999688126147E-2</v>
      </c>
      <c r="AE52" s="2">
        <v>38748</v>
      </c>
      <c r="AF52">
        <v>7.6881998281553385E-2</v>
      </c>
    </row>
    <row r="53" spans="1:32" x14ac:dyDescent="0.25">
      <c r="A53" s="2">
        <v>34365</v>
      </c>
      <c r="B53">
        <v>4.9929998883977533E-2</v>
      </c>
      <c r="D53" s="2">
        <v>34365</v>
      </c>
      <c r="E53">
        <v>5.3790998797677458E-2</v>
      </c>
      <c r="G53" s="2">
        <v>34365</v>
      </c>
      <c r="H53">
        <v>6.4739998552948231E-3</v>
      </c>
      <c r="J53" s="2">
        <v>34365</v>
      </c>
      <c r="K53">
        <v>2.8038999373279513E-2</v>
      </c>
      <c r="M53" s="2">
        <v>34365</v>
      </c>
      <c r="N53">
        <v>4.7809998931363229E-3</v>
      </c>
      <c r="P53" s="2">
        <v>34365</v>
      </c>
      <c r="Q53">
        <v>4.3881999019160872E-2</v>
      </c>
      <c r="S53" s="2">
        <v>34365</v>
      </c>
      <c r="T53">
        <v>-1.2021999731287359E-2</v>
      </c>
      <c r="V53" s="2">
        <v>34365</v>
      </c>
      <c r="W53">
        <v>4.7527998937666412E-2</v>
      </c>
      <c r="Y53" s="2">
        <v>34365</v>
      </c>
      <c r="Z53">
        <v>8.0073998210206637E-2</v>
      </c>
      <c r="AB53" s="2">
        <v>34365</v>
      </c>
      <c r="AC53">
        <v>3.709399917088449E-2</v>
      </c>
      <c r="AE53" s="2">
        <v>38776</v>
      </c>
      <c r="AF53">
        <v>2.066299953814596E-2</v>
      </c>
    </row>
    <row r="54" spans="1:32" x14ac:dyDescent="0.25">
      <c r="A54" s="2">
        <v>34393</v>
      </c>
      <c r="B54">
        <v>2.7637999382242557E-2</v>
      </c>
      <c r="D54" s="2">
        <v>34393</v>
      </c>
      <c r="E54">
        <v>-5.3518998803757128E-2</v>
      </c>
      <c r="G54" s="2">
        <v>34393</v>
      </c>
      <c r="H54">
        <v>-5.8781998686119913E-2</v>
      </c>
      <c r="J54" s="2">
        <v>34393</v>
      </c>
      <c r="K54">
        <v>-7.7709998263046148E-3</v>
      </c>
      <c r="M54" s="2">
        <v>34393</v>
      </c>
      <c r="N54">
        <v>-9.2589997930452219E-3</v>
      </c>
      <c r="P54" s="2">
        <v>34393</v>
      </c>
      <c r="Q54">
        <v>-1.7750999603234233E-2</v>
      </c>
      <c r="S54" s="2">
        <v>34393</v>
      </c>
      <c r="T54">
        <v>-5.4839998774230479E-2</v>
      </c>
      <c r="V54" s="2">
        <v>34393</v>
      </c>
      <c r="W54">
        <v>-2.9364999343641104E-2</v>
      </c>
      <c r="Y54" s="2">
        <v>34393</v>
      </c>
      <c r="Z54">
        <v>-2.5284999434836211E-2</v>
      </c>
      <c r="AB54" s="2">
        <v>34393</v>
      </c>
      <c r="AC54">
        <v>-5.9391998672485347E-2</v>
      </c>
      <c r="AE54" s="2">
        <v>38807</v>
      </c>
      <c r="AF54">
        <v>3.6439999185502531E-2</v>
      </c>
    </row>
    <row r="55" spans="1:32" x14ac:dyDescent="0.25">
      <c r="A55" s="2">
        <v>34424</v>
      </c>
      <c r="B55">
        <v>-3.2814999266527589E-2</v>
      </c>
      <c r="D55" s="2">
        <v>34424</v>
      </c>
      <c r="E55">
        <v>-4.0166999102197593E-2</v>
      </c>
      <c r="G55" s="2">
        <v>34424</v>
      </c>
      <c r="H55">
        <v>-5.5183998766541481E-2</v>
      </c>
      <c r="J55" s="2">
        <v>34424</v>
      </c>
      <c r="K55">
        <v>-5.5600998757220806E-2</v>
      </c>
      <c r="M55" s="2">
        <v>34424</v>
      </c>
      <c r="N55">
        <v>-3.8521999138966201E-2</v>
      </c>
      <c r="P55" s="2">
        <v>34424</v>
      </c>
      <c r="Q55">
        <v>-4.4814998998306689E-2</v>
      </c>
      <c r="S55" s="2">
        <v>34424</v>
      </c>
      <c r="T55">
        <v>-4.8481998916342854E-2</v>
      </c>
      <c r="V55" s="2">
        <v>34424</v>
      </c>
      <c r="W55">
        <v>-4.2599999047815799E-2</v>
      </c>
      <c r="Y55" s="2">
        <v>34424</v>
      </c>
      <c r="Z55">
        <v>-4.155699907112867E-2</v>
      </c>
      <c r="AB55" s="2">
        <v>34424</v>
      </c>
      <c r="AC55">
        <v>-2.7988999374397101E-2</v>
      </c>
      <c r="AE55" s="2">
        <v>38835</v>
      </c>
      <c r="AF55">
        <v>-3.6841999176517128E-2</v>
      </c>
    </row>
    <row r="56" spans="1:32" x14ac:dyDescent="0.25">
      <c r="A56" s="2">
        <v>34453</v>
      </c>
      <c r="B56">
        <v>-3.8853999131545421E-2</v>
      </c>
      <c r="D56" s="2">
        <v>34453</v>
      </c>
      <c r="E56">
        <v>3.4434999230317773E-2</v>
      </c>
      <c r="G56" s="2">
        <v>34453</v>
      </c>
      <c r="H56">
        <v>3.210099928248674E-2</v>
      </c>
      <c r="J56" s="2">
        <v>34453</v>
      </c>
      <c r="K56">
        <v>-2.3529999474063519E-3</v>
      </c>
      <c r="M56" s="2">
        <v>34453</v>
      </c>
      <c r="N56">
        <v>2.5302999434433877E-2</v>
      </c>
      <c r="P56" s="2">
        <v>34453</v>
      </c>
      <c r="Q56">
        <v>-1.1122999751381576E-2</v>
      </c>
      <c r="S56" s="2">
        <v>34453</v>
      </c>
      <c r="T56">
        <v>1.1529999742284417E-2</v>
      </c>
      <c r="V56" s="2">
        <v>34453</v>
      </c>
      <c r="W56">
        <v>4.6473998961225151E-2</v>
      </c>
      <c r="Y56" s="2">
        <v>34453</v>
      </c>
      <c r="Z56">
        <v>-5.6199998743832109E-4</v>
      </c>
      <c r="AB56" s="2">
        <v>34453</v>
      </c>
      <c r="AC56">
        <v>2.7084999394603074E-2</v>
      </c>
      <c r="AE56" s="2">
        <v>38868</v>
      </c>
      <c r="AF56">
        <v>-2.2237999502941964E-2</v>
      </c>
    </row>
    <row r="57" spans="1:32" x14ac:dyDescent="0.25">
      <c r="A57" s="2">
        <v>34485</v>
      </c>
      <c r="B57">
        <v>3.5073999216035011E-2</v>
      </c>
      <c r="D57" s="2">
        <v>34485</v>
      </c>
      <c r="E57">
        <v>5.3999998793005946E-2</v>
      </c>
      <c r="G57" s="2">
        <v>34485</v>
      </c>
      <c r="H57">
        <v>6.1868998617120086E-2</v>
      </c>
      <c r="J57" s="2">
        <v>34485</v>
      </c>
      <c r="K57">
        <v>-2.2189999504014847E-3</v>
      </c>
      <c r="M57" s="2">
        <v>34485</v>
      </c>
      <c r="N57">
        <v>-1.1755999737232924E-2</v>
      </c>
      <c r="P57" s="2">
        <v>34485</v>
      </c>
      <c r="Q57">
        <v>9.2089997941628109E-3</v>
      </c>
      <c r="S57" s="2">
        <v>34485</v>
      </c>
      <c r="T57">
        <v>-4.8247998921573158E-2</v>
      </c>
      <c r="V57" s="2">
        <v>34485</v>
      </c>
      <c r="W57">
        <v>1.0274999770335854E-2</v>
      </c>
      <c r="Y57" s="2">
        <v>34485</v>
      </c>
      <c r="Z57">
        <v>4.5253998988494283E-2</v>
      </c>
      <c r="AB57" s="2">
        <v>34485</v>
      </c>
      <c r="AC57">
        <v>1.5896999644674361E-2</v>
      </c>
      <c r="AE57" s="2">
        <v>38898</v>
      </c>
      <c r="AF57">
        <v>4.6988998949714006E-2</v>
      </c>
    </row>
    <row r="58" spans="1:32" x14ac:dyDescent="0.25">
      <c r="A58" s="2">
        <v>34515</v>
      </c>
      <c r="B58">
        <v>-5.8178998699598014E-2</v>
      </c>
      <c r="D58" s="2">
        <v>34515</v>
      </c>
      <c r="E58">
        <v>-2.9343999344110489E-2</v>
      </c>
      <c r="G58" s="2">
        <v>34515</v>
      </c>
      <c r="H58">
        <v>-2.6720999402739108E-2</v>
      </c>
      <c r="J58" s="2">
        <v>34515</v>
      </c>
      <c r="K58">
        <v>-2.3812999467737971E-2</v>
      </c>
      <c r="M58" s="2">
        <v>34515</v>
      </c>
      <c r="N58">
        <v>-2.2461999497935176E-2</v>
      </c>
      <c r="P58" s="2">
        <v>34515</v>
      </c>
      <c r="Q58">
        <v>-2.4599999450147153E-2</v>
      </c>
      <c r="S58" s="2">
        <v>34515</v>
      </c>
      <c r="T58">
        <v>-2.9450999341718853E-2</v>
      </c>
      <c r="V58" s="2">
        <v>34515</v>
      </c>
      <c r="W58">
        <v>-2.5525999429449438E-2</v>
      </c>
      <c r="Y58" s="2">
        <v>34515</v>
      </c>
      <c r="Z58">
        <v>-2.7124999393709003E-2</v>
      </c>
      <c r="AB58" s="2">
        <v>34515</v>
      </c>
      <c r="AC58">
        <v>1.2060999730415642E-2</v>
      </c>
      <c r="AE58" s="2">
        <v>38929</v>
      </c>
      <c r="AF58">
        <v>4.8363998918980362E-2</v>
      </c>
    </row>
    <row r="59" spans="1:32" x14ac:dyDescent="0.25">
      <c r="A59" s="2">
        <v>34544</v>
      </c>
      <c r="B59">
        <v>4.1855999064445495E-2</v>
      </c>
      <c r="D59" s="2">
        <v>34544</v>
      </c>
      <c r="E59">
        <v>2.3620999472029506E-2</v>
      </c>
      <c r="G59" s="2">
        <v>34544</v>
      </c>
      <c r="H59">
        <v>1.3534999697469173E-2</v>
      </c>
      <c r="J59" s="2">
        <v>34544</v>
      </c>
      <c r="K59">
        <v>2.4025999462977052E-2</v>
      </c>
      <c r="M59" s="2">
        <v>34544</v>
      </c>
      <c r="N59">
        <v>3.8767999133467679E-2</v>
      </c>
      <c r="P59" s="2">
        <v>34544</v>
      </c>
      <c r="Q59">
        <v>3.5284999211318793E-2</v>
      </c>
      <c r="S59" s="2">
        <v>34544</v>
      </c>
      <c r="T59">
        <v>5.1810998841933902E-2</v>
      </c>
      <c r="V59" s="2">
        <v>34544</v>
      </c>
      <c r="W59">
        <v>4.8008998926915229E-2</v>
      </c>
      <c r="Y59" s="2">
        <v>34544</v>
      </c>
      <c r="Z59">
        <v>4.9042998903803529E-2</v>
      </c>
      <c r="AB59" s="2">
        <v>34544</v>
      </c>
      <c r="AC59">
        <v>1.8874999578110872E-2</v>
      </c>
      <c r="AE59" s="2">
        <v>38960</v>
      </c>
      <c r="AF59">
        <v>1.5963999643176796E-2</v>
      </c>
    </row>
    <row r="60" spans="1:32" x14ac:dyDescent="0.25">
      <c r="A60" s="2">
        <v>34577</v>
      </c>
      <c r="B60">
        <v>0.10213399771712721</v>
      </c>
      <c r="D60" s="2">
        <v>34577</v>
      </c>
      <c r="E60">
        <v>3.5540999205596745E-2</v>
      </c>
      <c r="G60" s="2">
        <v>34577</v>
      </c>
      <c r="H60">
        <v>0.11707499738316983</v>
      </c>
      <c r="J60" s="2">
        <v>34577</v>
      </c>
      <c r="K60">
        <v>1.6811999624222519E-2</v>
      </c>
      <c r="M60" s="2">
        <v>34577</v>
      </c>
      <c r="N60">
        <v>7.0934998414479186E-2</v>
      </c>
      <c r="P60" s="2">
        <v>34577</v>
      </c>
      <c r="Q60">
        <v>2.9494999340735375E-2</v>
      </c>
      <c r="S60" s="2">
        <v>34577</v>
      </c>
      <c r="T60">
        <v>5.5659998755902048E-3</v>
      </c>
      <c r="V60" s="2">
        <v>34577</v>
      </c>
      <c r="W60">
        <v>-4.6859998952597385E-3</v>
      </c>
      <c r="Y60" s="2">
        <v>34577</v>
      </c>
      <c r="Z60">
        <v>6.172799862027168E-2</v>
      </c>
      <c r="AB60" s="2">
        <v>34577</v>
      </c>
      <c r="AC60">
        <v>3.3899999242275954E-3</v>
      </c>
      <c r="AE60" s="2">
        <v>38989</v>
      </c>
      <c r="AF60">
        <v>3.0335999321937559E-2</v>
      </c>
    </row>
    <row r="61" spans="1:32" x14ac:dyDescent="0.25">
      <c r="A61" s="2">
        <v>34607</v>
      </c>
      <c r="B61">
        <v>-1.7600999606586992E-2</v>
      </c>
      <c r="D61" s="2">
        <v>34607</v>
      </c>
      <c r="E61">
        <v>-7.2543998378515245E-2</v>
      </c>
      <c r="G61" s="2">
        <v>34607</v>
      </c>
      <c r="H61">
        <v>2.0123999550193547E-2</v>
      </c>
      <c r="J61" s="2">
        <v>34607</v>
      </c>
      <c r="K61">
        <v>-4.0377999097481368E-2</v>
      </c>
      <c r="M61" s="2">
        <v>34607</v>
      </c>
      <c r="N61">
        <v>4.6299998965114355E-4</v>
      </c>
      <c r="P61" s="2">
        <v>34607</v>
      </c>
      <c r="Q61">
        <v>-3.9545999116078021E-2</v>
      </c>
      <c r="S61" s="2">
        <v>34607</v>
      </c>
      <c r="T61">
        <v>-2.1427999521046875E-2</v>
      </c>
      <c r="V61" s="2">
        <v>34607</v>
      </c>
      <c r="W61">
        <v>-2.5729999424889682E-2</v>
      </c>
      <c r="Y61" s="2">
        <v>34607</v>
      </c>
      <c r="Z61">
        <v>3.7499999161809682E-4</v>
      </c>
      <c r="AB61" s="2">
        <v>34607</v>
      </c>
      <c r="AC61">
        <v>-1.6655999627709389E-2</v>
      </c>
      <c r="AE61" s="2">
        <v>39021</v>
      </c>
      <c r="AF61">
        <v>7.4198998341523117E-2</v>
      </c>
    </row>
    <row r="62" spans="1:32" x14ac:dyDescent="0.25">
      <c r="A62" s="2">
        <v>34638</v>
      </c>
      <c r="B62">
        <v>8.9599997997283951E-2</v>
      </c>
      <c r="D62" s="2">
        <v>34638</v>
      </c>
      <c r="E62">
        <v>1.7128999617137014E-2</v>
      </c>
      <c r="G62" s="2">
        <v>34638</v>
      </c>
      <c r="H62">
        <v>1.2752999714948239E-2</v>
      </c>
      <c r="J62" s="2">
        <v>34638</v>
      </c>
      <c r="K62">
        <v>5.8759998686611654E-3</v>
      </c>
      <c r="M62" s="2">
        <v>34638</v>
      </c>
      <c r="N62">
        <v>3.2539999272674321E-2</v>
      </c>
      <c r="P62" s="2">
        <v>34638</v>
      </c>
      <c r="Q62">
        <v>1.481799966879189E-2</v>
      </c>
      <c r="S62" s="2">
        <v>34638</v>
      </c>
      <c r="T62">
        <v>1.7493999608978631E-2</v>
      </c>
      <c r="V62" s="2">
        <v>34638</v>
      </c>
      <c r="W62">
        <v>8.138899818081409E-2</v>
      </c>
      <c r="Y62" s="2">
        <v>34638</v>
      </c>
      <c r="Z62">
        <v>-3.4467999229580167E-2</v>
      </c>
      <c r="AB62" s="2">
        <v>34638</v>
      </c>
      <c r="AC62">
        <v>-4.6099998969584702E-3</v>
      </c>
      <c r="AE62" s="2">
        <v>39051</v>
      </c>
      <c r="AF62">
        <v>4.4792998998798433E-2</v>
      </c>
    </row>
    <row r="63" spans="1:32" x14ac:dyDescent="0.25">
      <c r="A63" s="2">
        <v>34668</v>
      </c>
      <c r="B63">
        <v>-2.1789999512955543E-2</v>
      </c>
      <c r="D63" s="2">
        <v>34668</v>
      </c>
      <c r="E63">
        <v>-5.8872998684085902E-2</v>
      </c>
      <c r="G63" s="2">
        <v>34668</v>
      </c>
      <c r="H63">
        <v>9.6999997831881037E-3</v>
      </c>
      <c r="J63" s="2">
        <v>34668</v>
      </c>
      <c r="K63">
        <v>-2.4395999454706906E-2</v>
      </c>
      <c r="M63" s="2">
        <v>34668</v>
      </c>
      <c r="N63">
        <v>-1.0429999766871333E-2</v>
      </c>
      <c r="P63" s="2">
        <v>34668</v>
      </c>
      <c r="Q63">
        <v>-6.1052998635359103E-2</v>
      </c>
      <c r="S63" s="2">
        <v>34668</v>
      </c>
      <c r="T63">
        <v>2.9809999333694575E-3</v>
      </c>
      <c r="V63" s="2">
        <v>34668</v>
      </c>
      <c r="W63">
        <v>-4.7812998931296168E-2</v>
      </c>
      <c r="Y63" s="2">
        <v>34668</v>
      </c>
      <c r="Z63">
        <v>-7.5389998314902187E-2</v>
      </c>
      <c r="AB63" s="2">
        <v>34668</v>
      </c>
      <c r="AC63">
        <v>-6.3981998569890855E-2</v>
      </c>
      <c r="AE63" s="2">
        <v>39080</v>
      </c>
      <c r="AF63">
        <v>-1.1480999743379652E-2</v>
      </c>
    </row>
    <row r="64" spans="1:32" x14ac:dyDescent="0.25">
      <c r="A64" s="2">
        <v>34698</v>
      </c>
      <c r="B64">
        <v>2.0311999545991423E-2</v>
      </c>
      <c r="D64" s="2">
        <v>34698</v>
      </c>
      <c r="E64">
        <v>1.1936999733187258E-2</v>
      </c>
      <c r="G64" s="2">
        <v>34698</v>
      </c>
      <c r="H64">
        <v>9.3369997913017866E-3</v>
      </c>
      <c r="J64" s="2">
        <v>34698</v>
      </c>
      <c r="K64">
        <v>-1.363999969512224E-3</v>
      </c>
      <c r="M64" s="2">
        <v>34698</v>
      </c>
      <c r="N64">
        <v>1.8324999590404331E-2</v>
      </c>
      <c r="P64" s="2">
        <v>34698</v>
      </c>
      <c r="Q64">
        <v>4.9239998899400235E-2</v>
      </c>
      <c r="S64" s="2">
        <v>34698</v>
      </c>
      <c r="T64">
        <v>6.1829998617991804E-3</v>
      </c>
      <c r="V64" s="2">
        <v>34698</v>
      </c>
      <c r="W64">
        <v>-1.1471999743580819E-2</v>
      </c>
      <c r="Y64" s="2">
        <v>34698</v>
      </c>
      <c r="Z64">
        <v>3.6767999178171161E-2</v>
      </c>
      <c r="AB64" s="2">
        <v>34698</v>
      </c>
      <c r="AC64">
        <v>9.4279997892677773E-3</v>
      </c>
      <c r="AE64" s="2">
        <v>39113</v>
      </c>
      <c r="AF64">
        <v>9.728999782539903E-2</v>
      </c>
    </row>
    <row r="65" spans="1:32" x14ac:dyDescent="0.25">
      <c r="A65" s="2">
        <v>34730</v>
      </c>
      <c r="B65">
        <v>-7.8899998236447565E-4</v>
      </c>
      <c r="D65" s="2">
        <v>34730</v>
      </c>
      <c r="E65">
        <v>6.3902998571656641E-2</v>
      </c>
      <c r="G65" s="2">
        <v>34730</v>
      </c>
      <c r="H65">
        <v>6.5171998543292281E-2</v>
      </c>
      <c r="J65" s="2">
        <v>34730</v>
      </c>
      <c r="K65">
        <v>7.5399998314678671E-3</v>
      </c>
      <c r="M65" s="2">
        <v>34730</v>
      </c>
      <c r="N65">
        <v>2.1937999509647487E-2</v>
      </c>
      <c r="P65" s="2">
        <v>34730</v>
      </c>
      <c r="Q65">
        <v>2.000799955278635E-2</v>
      </c>
      <c r="S65" s="2">
        <v>34730</v>
      </c>
      <c r="T65">
        <v>6.5299998540431267E-2</v>
      </c>
      <c r="V65" s="2">
        <v>34730</v>
      </c>
      <c r="W65">
        <v>1.9525999563559888E-2</v>
      </c>
      <c r="Y65" s="2">
        <v>34730</v>
      </c>
      <c r="Z65">
        <v>-3.8893999130651356E-2</v>
      </c>
      <c r="AB65" s="2">
        <v>34730</v>
      </c>
      <c r="AC65">
        <v>5.0484998871572311E-2</v>
      </c>
      <c r="AE65" s="2">
        <v>39141</v>
      </c>
      <c r="AF65">
        <v>-3.9576999115385113E-2</v>
      </c>
    </row>
    <row r="66" spans="1:32" x14ac:dyDescent="0.25">
      <c r="A66" s="2">
        <v>34758</v>
      </c>
      <c r="B66">
        <v>6.7352998494543126E-2</v>
      </c>
      <c r="D66" s="2">
        <v>34758</v>
      </c>
      <c r="E66">
        <v>5.5210998765937984E-2</v>
      </c>
      <c r="G66" s="2">
        <v>34758</v>
      </c>
      <c r="H66">
        <v>1.3968999687768519E-2</v>
      </c>
      <c r="J66" s="2">
        <v>34758</v>
      </c>
      <c r="K66">
        <v>3.6473999184742568E-2</v>
      </c>
      <c r="M66" s="2">
        <v>34758</v>
      </c>
      <c r="N66">
        <v>2.9989999329671266E-2</v>
      </c>
      <c r="P66" s="2">
        <v>34758</v>
      </c>
      <c r="Q66">
        <v>5.5805998752638704E-2</v>
      </c>
      <c r="S66" s="2">
        <v>34758</v>
      </c>
      <c r="T66">
        <v>7.1699998397380107E-3</v>
      </c>
      <c r="V66" s="2">
        <v>34758</v>
      </c>
      <c r="W66">
        <v>3.8094999148510396E-2</v>
      </c>
      <c r="Y66" s="2">
        <v>34758</v>
      </c>
      <c r="Z66">
        <v>6.8098998477868738E-2</v>
      </c>
      <c r="AB66" s="2">
        <v>34758</v>
      </c>
      <c r="AC66">
        <v>7.3759998351335529E-3</v>
      </c>
      <c r="AE66" s="2">
        <v>39171</v>
      </c>
      <c r="AF66">
        <v>-3.1836999288387596E-2</v>
      </c>
    </row>
    <row r="67" spans="1:32" x14ac:dyDescent="0.25">
      <c r="A67" s="2">
        <v>34789</v>
      </c>
      <c r="B67">
        <v>5.1112998857535424E-2</v>
      </c>
      <c r="D67" s="2">
        <v>34789</v>
      </c>
      <c r="E67">
        <v>3.5639999203383923E-3</v>
      </c>
      <c r="G67" s="2">
        <v>34789</v>
      </c>
      <c r="H67">
        <v>2.935499934386462E-2</v>
      </c>
      <c r="J67" s="2">
        <v>34789</v>
      </c>
      <c r="K67">
        <v>3.1220999302156272E-2</v>
      </c>
      <c r="M67" s="2">
        <v>34789</v>
      </c>
      <c r="N67">
        <v>3.2358999276719987E-2</v>
      </c>
      <c r="P67" s="2">
        <v>34789</v>
      </c>
      <c r="Q67">
        <v>3.5663999202847477E-2</v>
      </c>
      <c r="S67" s="2">
        <v>34789</v>
      </c>
      <c r="T67">
        <v>-1.6749999625608327E-2</v>
      </c>
      <c r="V67" s="2">
        <v>34789</v>
      </c>
      <c r="W67">
        <v>5.1359998852014546E-2</v>
      </c>
      <c r="Y67" s="2">
        <v>34789</v>
      </c>
      <c r="Z67">
        <v>5.4803998775035147E-2</v>
      </c>
      <c r="AB67" s="2">
        <v>34789</v>
      </c>
      <c r="AC67">
        <v>5.9259998675435781E-3</v>
      </c>
      <c r="AE67" s="2">
        <v>39202</v>
      </c>
      <c r="AF67">
        <v>-8.6879998058080679E-3</v>
      </c>
    </row>
    <row r="68" spans="1:32" x14ac:dyDescent="0.25">
      <c r="A68" s="2">
        <v>34817</v>
      </c>
      <c r="B68">
        <v>0.10532899764571338</v>
      </c>
      <c r="D68" s="2">
        <v>34817</v>
      </c>
      <c r="E68">
        <v>3.6116999192722141E-2</v>
      </c>
      <c r="G68" s="2">
        <v>34817</v>
      </c>
      <c r="H68">
        <v>2.6892999398894609E-2</v>
      </c>
      <c r="J68" s="2">
        <v>34817</v>
      </c>
      <c r="K68">
        <v>-1.2294999725185335E-2</v>
      </c>
      <c r="M68" s="2">
        <v>34817</v>
      </c>
      <c r="N68">
        <v>2.9628999337740242E-2</v>
      </c>
      <c r="P68" s="2">
        <v>34817</v>
      </c>
      <c r="Q68">
        <v>3.1100999304838478E-2</v>
      </c>
      <c r="S68" s="2">
        <v>34817</v>
      </c>
      <c r="T68">
        <v>3.1478999296389518E-2</v>
      </c>
      <c r="V68" s="2">
        <v>34817</v>
      </c>
      <c r="W68">
        <v>2.7233999391272662E-2</v>
      </c>
      <c r="Y68" s="2">
        <v>34817</v>
      </c>
      <c r="Z68">
        <v>1.2828999713249504E-2</v>
      </c>
      <c r="AB68" s="2">
        <v>34817</v>
      </c>
      <c r="AC68">
        <v>2.5947999420017007E-2</v>
      </c>
      <c r="AE68" s="2">
        <v>39233</v>
      </c>
      <c r="AF68">
        <v>1.1981999732181428E-2</v>
      </c>
    </row>
    <row r="69" spans="1:32" x14ac:dyDescent="0.25">
      <c r="A69" s="2">
        <v>34850</v>
      </c>
      <c r="B69">
        <v>3.8498999139480294E-2</v>
      </c>
      <c r="D69" s="2">
        <v>34850</v>
      </c>
      <c r="E69">
        <v>7.8026998255960642E-2</v>
      </c>
      <c r="G69" s="2">
        <v>34850</v>
      </c>
      <c r="H69">
        <v>2.5848999422229828E-2</v>
      </c>
      <c r="J69" s="2">
        <v>34850</v>
      </c>
      <c r="K69">
        <v>4.7186998945288362E-2</v>
      </c>
      <c r="M69" s="2">
        <v>34850</v>
      </c>
      <c r="N69">
        <v>4.5614998980425293E-2</v>
      </c>
      <c r="P69" s="2">
        <v>34850</v>
      </c>
      <c r="Q69">
        <v>2.4941999442502857E-2</v>
      </c>
      <c r="S69" s="2">
        <v>34850</v>
      </c>
      <c r="T69">
        <v>7.1932998392172154E-2</v>
      </c>
      <c r="V69" s="2">
        <v>34850</v>
      </c>
      <c r="W69">
        <v>4.1678999068401758E-2</v>
      </c>
      <c r="Y69" s="2">
        <v>34850</v>
      </c>
      <c r="Z69">
        <v>3.3790999244712294E-2</v>
      </c>
      <c r="AB69" s="2">
        <v>34850</v>
      </c>
      <c r="AC69">
        <v>-5.5469998760148877E-3</v>
      </c>
      <c r="AE69" s="2">
        <v>39262</v>
      </c>
      <c r="AF69">
        <v>-0.10354699768554419</v>
      </c>
    </row>
    <row r="70" spans="1:32" x14ac:dyDescent="0.25">
      <c r="A70" s="2">
        <v>34880</v>
      </c>
      <c r="B70">
        <v>9.0966997966729107E-2</v>
      </c>
      <c r="D70" s="2">
        <v>34880</v>
      </c>
      <c r="E70">
        <v>5.2989998815581203E-3</v>
      </c>
      <c r="G70" s="2">
        <v>34880</v>
      </c>
      <c r="H70">
        <v>4.289199904128909E-2</v>
      </c>
      <c r="J70" s="2">
        <v>34880</v>
      </c>
      <c r="K70">
        <v>2.7415999387204647E-2</v>
      </c>
      <c r="M70" s="2">
        <v>34880</v>
      </c>
      <c r="N70">
        <v>1.9300999568589029E-2</v>
      </c>
      <c r="P70" s="2">
        <v>34880</v>
      </c>
      <c r="Q70">
        <v>1.8112999595142901E-2</v>
      </c>
      <c r="S70" s="2">
        <v>34880</v>
      </c>
      <c r="T70">
        <v>-9.65099978428334E-3</v>
      </c>
      <c r="V70" s="2">
        <v>34880</v>
      </c>
      <c r="W70">
        <v>-3.6017999194934966E-2</v>
      </c>
      <c r="Y70" s="2">
        <v>34880</v>
      </c>
      <c r="Z70">
        <v>3.813299914766103E-2</v>
      </c>
      <c r="AB70" s="2">
        <v>34880</v>
      </c>
      <c r="AC70">
        <v>3.1295999300479889E-2</v>
      </c>
      <c r="AE70" s="2">
        <v>39294</v>
      </c>
      <c r="AF70">
        <v>-6.6649998510256409E-2</v>
      </c>
    </row>
    <row r="71" spans="1:32" x14ac:dyDescent="0.25">
      <c r="A71" s="2">
        <v>34911</v>
      </c>
      <c r="B71">
        <v>6.1515998625010254E-2</v>
      </c>
      <c r="D71" s="2">
        <v>34911</v>
      </c>
      <c r="E71">
        <v>2.9443999341875315E-2</v>
      </c>
      <c r="G71" s="2">
        <v>34911</v>
      </c>
      <c r="H71">
        <v>4.8132998924143612E-2</v>
      </c>
      <c r="J71" s="2">
        <v>34911</v>
      </c>
      <c r="K71">
        <v>3.4056999238766726E-2</v>
      </c>
      <c r="M71" s="2">
        <v>34911</v>
      </c>
      <c r="N71">
        <v>1.1959999732673169E-3</v>
      </c>
      <c r="P71" s="2">
        <v>34911</v>
      </c>
      <c r="Q71">
        <v>4.5055998992919927E-2</v>
      </c>
      <c r="S71" s="2">
        <v>34911</v>
      </c>
      <c r="T71">
        <v>-1.2339999724179506E-3</v>
      </c>
      <c r="V71" s="2">
        <v>34911</v>
      </c>
      <c r="W71">
        <v>3.2849999265745285E-2</v>
      </c>
      <c r="Y71" s="2">
        <v>34911</v>
      </c>
      <c r="Z71">
        <v>2.7326999389193952E-2</v>
      </c>
      <c r="AB71" s="2">
        <v>34911</v>
      </c>
      <c r="AC71">
        <v>3.8771999133378268E-2</v>
      </c>
      <c r="AE71" s="2">
        <v>39325</v>
      </c>
      <c r="AF71">
        <v>4.9462998894415793E-2</v>
      </c>
    </row>
    <row r="72" spans="1:32" x14ac:dyDescent="0.25">
      <c r="A72" s="2">
        <v>34942</v>
      </c>
      <c r="B72">
        <v>-2.0929999532178045E-3</v>
      </c>
      <c r="D72" s="2">
        <v>34942</v>
      </c>
      <c r="E72">
        <v>5.6763998731225729E-2</v>
      </c>
      <c r="G72" s="2">
        <v>34942</v>
      </c>
      <c r="H72">
        <v>-1.4299999680370092E-3</v>
      </c>
      <c r="J72" s="2">
        <v>34942</v>
      </c>
      <c r="K72">
        <v>-2.0057999551668763E-2</v>
      </c>
      <c r="M72" s="2">
        <v>34942</v>
      </c>
      <c r="N72">
        <v>-3.3669999247416854E-3</v>
      </c>
      <c r="P72" s="2">
        <v>34942</v>
      </c>
      <c r="Q72">
        <v>-8.5289998093619947E-3</v>
      </c>
      <c r="S72" s="2">
        <v>34942</v>
      </c>
      <c r="T72">
        <v>-4.4859998997300865E-3</v>
      </c>
      <c r="V72" s="2">
        <v>34942</v>
      </c>
      <c r="W72">
        <v>-3.0974999307654801E-2</v>
      </c>
      <c r="Y72" s="2">
        <v>34942</v>
      </c>
      <c r="Z72">
        <v>-2.8399999365210532E-3</v>
      </c>
      <c r="AB72" s="2">
        <v>34942</v>
      </c>
      <c r="AC72">
        <v>4.6731998955458397E-2</v>
      </c>
      <c r="AE72" s="2">
        <v>39353</v>
      </c>
      <c r="AF72">
        <v>4.3947999017685653E-2</v>
      </c>
    </row>
    <row r="73" spans="1:32" x14ac:dyDescent="0.25">
      <c r="A73" s="2">
        <v>34971</v>
      </c>
      <c r="B73">
        <v>-6.2969998592510819E-3</v>
      </c>
      <c r="D73" s="2">
        <v>34971</v>
      </c>
      <c r="E73">
        <v>6.3419998582452536E-2</v>
      </c>
      <c r="G73" s="2">
        <v>34971</v>
      </c>
      <c r="H73">
        <v>8.7709998039528739E-2</v>
      </c>
      <c r="J73" s="2">
        <v>34971</v>
      </c>
      <c r="K73">
        <v>1.337099970113486E-2</v>
      </c>
      <c r="M73" s="2">
        <v>34971</v>
      </c>
      <c r="N73">
        <v>7.6376998292841017E-2</v>
      </c>
      <c r="P73" s="2">
        <v>34971</v>
      </c>
      <c r="Q73">
        <v>2.6335999411344527E-2</v>
      </c>
      <c r="S73" s="2">
        <v>34971</v>
      </c>
      <c r="T73">
        <v>6.4687998554110532E-2</v>
      </c>
      <c r="V73" s="2">
        <v>34971</v>
      </c>
      <c r="W73">
        <v>2.2617999494448305E-2</v>
      </c>
      <c r="Y73" s="2">
        <v>34971</v>
      </c>
      <c r="Z73">
        <v>4.6709998955950143E-3</v>
      </c>
      <c r="AB73" s="2">
        <v>34971</v>
      </c>
      <c r="AC73">
        <v>8.265799815244973E-2</v>
      </c>
      <c r="AE73" s="2">
        <v>39386</v>
      </c>
      <c r="AF73">
        <v>5.6809998730197554E-3</v>
      </c>
    </row>
    <row r="74" spans="1:32" x14ac:dyDescent="0.25">
      <c r="A74" s="2">
        <v>35003</v>
      </c>
      <c r="B74">
        <v>3.7793999155238268E-2</v>
      </c>
      <c r="D74" s="2">
        <v>35003</v>
      </c>
      <c r="E74">
        <v>-2.9168999348022043E-2</v>
      </c>
      <c r="G74" s="2">
        <v>35003</v>
      </c>
      <c r="H74">
        <v>2.8182999370060861E-2</v>
      </c>
      <c r="J74" s="2">
        <v>35003</v>
      </c>
      <c r="K74">
        <v>-4.6921998951211567E-2</v>
      </c>
      <c r="M74" s="2">
        <v>35003</v>
      </c>
      <c r="N74">
        <v>2.6599999405443671E-2</v>
      </c>
      <c r="P74" s="2">
        <v>35003</v>
      </c>
      <c r="Q74">
        <v>-1.0319999769330025E-2</v>
      </c>
      <c r="S74" s="2">
        <v>35003</v>
      </c>
      <c r="T74">
        <v>1.4474999676458537E-2</v>
      </c>
      <c r="V74" s="2">
        <v>35003</v>
      </c>
      <c r="W74">
        <v>1.621999963745475E-3</v>
      </c>
      <c r="Y74" s="2">
        <v>35003</v>
      </c>
      <c r="Z74">
        <v>-6.2869998594745999E-2</v>
      </c>
      <c r="AB74" s="2">
        <v>35003</v>
      </c>
      <c r="AC74">
        <v>1.1759999737143517E-2</v>
      </c>
      <c r="AE74" s="2">
        <v>39416</v>
      </c>
      <c r="AF74">
        <v>-9.888199778981506E-2</v>
      </c>
    </row>
    <row r="75" spans="1:32" x14ac:dyDescent="0.25">
      <c r="A75" s="2">
        <v>35033</v>
      </c>
      <c r="B75">
        <v>-3.789299915302545E-2</v>
      </c>
      <c r="D75" s="2">
        <v>35033</v>
      </c>
      <c r="E75">
        <v>7.2253998384997242E-2</v>
      </c>
      <c r="G75" s="2">
        <v>35033</v>
      </c>
      <c r="H75">
        <v>4.9484998893924062E-2</v>
      </c>
      <c r="J75" s="2">
        <v>35033</v>
      </c>
      <c r="K75">
        <v>6.470899855364115E-2</v>
      </c>
      <c r="M75" s="2">
        <v>35033</v>
      </c>
      <c r="N75">
        <v>4.5101998991891747E-2</v>
      </c>
      <c r="P75" s="2">
        <v>35033</v>
      </c>
      <c r="Q75">
        <v>7.168699839767069E-2</v>
      </c>
      <c r="S75" s="2">
        <v>35033</v>
      </c>
      <c r="T75">
        <v>1.1235999748855828E-2</v>
      </c>
      <c r="V75" s="2">
        <v>35033</v>
      </c>
      <c r="W75">
        <v>4.5777998976781961E-2</v>
      </c>
      <c r="Y75" s="2">
        <v>35033</v>
      </c>
      <c r="Z75">
        <v>6.5425998537614938E-2</v>
      </c>
      <c r="AB75" s="2">
        <v>35033</v>
      </c>
      <c r="AC75">
        <v>2.3852999466843904E-2</v>
      </c>
      <c r="AE75" s="2">
        <v>39447</v>
      </c>
      <c r="AF75">
        <v>-6.4928998548723749E-2</v>
      </c>
    </row>
    <row r="76" spans="1:32" x14ac:dyDescent="0.25">
      <c r="A76" s="2">
        <v>35062</v>
      </c>
      <c r="B76">
        <v>-5.4899998772889376E-2</v>
      </c>
      <c r="D76" s="2">
        <v>35062</v>
      </c>
      <c r="E76">
        <v>9.9139997784048316E-3</v>
      </c>
      <c r="G76" s="2">
        <v>35062</v>
      </c>
      <c r="H76">
        <v>5.2966998816095297E-2</v>
      </c>
      <c r="J76" s="2">
        <v>35062</v>
      </c>
      <c r="K76">
        <v>9.1619997952133419E-3</v>
      </c>
      <c r="M76" s="2">
        <v>35062</v>
      </c>
      <c r="N76">
        <v>1.6030999641679228E-2</v>
      </c>
      <c r="P76" s="2">
        <v>35062</v>
      </c>
      <c r="Q76">
        <v>2.7221999391540883E-2</v>
      </c>
      <c r="S76" s="2">
        <v>35062</v>
      </c>
      <c r="T76">
        <v>5.8229998698458081E-2</v>
      </c>
      <c r="V76" s="2">
        <v>35062</v>
      </c>
      <c r="W76">
        <v>6.3766998574696476E-2</v>
      </c>
      <c r="Y76" s="2">
        <v>35062</v>
      </c>
      <c r="Z76">
        <v>-7.9829998215660454E-3</v>
      </c>
      <c r="AB76" s="2">
        <v>35062</v>
      </c>
      <c r="AC76">
        <v>4.1973999061807987E-2</v>
      </c>
      <c r="AE76" s="2">
        <v>39478</v>
      </c>
      <c r="AF76">
        <v>-8.1149998186156157E-3</v>
      </c>
    </row>
    <row r="77" spans="1:32" x14ac:dyDescent="0.25">
      <c r="A77" s="2">
        <v>35095</v>
      </c>
      <c r="B77">
        <v>3.9586999115161593E-2</v>
      </c>
      <c r="D77" s="2">
        <v>35095</v>
      </c>
      <c r="E77">
        <v>5.2022998837195342E-2</v>
      </c>
      <c r="G77" s="2">
        <v>35095</v>
      </c>
      <c r="H77">
        <v>5.6229998743161563E-2</v>
      </c>
      <c r="J77" s="2">
        <v>35095</v>
      </c>
      <c r="K77">
        <v>2.1235999525338414E-2</v>
      </c>
      <c r="M77" s="2">
        <v>35095</v>
      </c>
      <c r="N77">
        <v>3.0453999319300054E-2</v>
      </c>
      <c r="P77" s="2">
        <v>35095</v>
      </c>
      <c r="Q77">
        <v>3.2295999278128144E-2</v>
      </c>
      <c r="S77" s="2">
        <v>35095</v>
      </c>
      <c r="T77">
        <v>1.9579999562352894E-2</v>
      </c>
      <c r="V77" s="2">
        <v>35095</v>
      </c>
      <c r="W77">
        <v>-1.4739999670535327E-3</v>
      </c>
      <c r="Y77" s="2">
        <v>35095</v>
      </c>
      <c r="Z77">
        <v>6.6081998522952198E-2</v>
      </c>
      <c r="AB77" s="2">
        <v>35095</v>
      </c>
      <c r="AC77">
        <v>2.0539999540895221E-2</v>
      </c>
      <c r="AE77" s="2">
        <v>39507</v>
      </c>
      <c r="AF77">
        <v>-4.3468999028392137E-2</v>
      </c>
    </row>
    <row r="78" spans="1:32" x14ac:dyDescent="0.25">
      <c r="A78" s="2">
        <v>35124</v>
      </c>
      <c r="B78">
        <v>6.3206998587213459E-2</v>
      </c>
      <c r="D78" s="2">
        <v>35124</v>
      </c>
      <c r="E78">
        <v>1.9000999575294556E-2</v>
      </c>
      <c r="G78" s="2">
        <v>35124</v>
      </c>
      <c r="H78">
        <v>-1.5630999650619922E-2</v>
      </c>
      <c r="J78" s="2">
        <v>35124</v>
      </c>
      <c r="K78">
        <v>1.7716999603994192E-2</v>
      </c>
      <c r="M78" s="2">
        <v>35124</v>
      </c>
      <c r="N78">
        <v>1.6810999624244868E-2</v>
      </c>
      <c r="P78" s="2">
        <v>35124</v>
      </c>
      <c r="Q78">
        <v>1.4218999682180582E-2</v>
      </c>
      <c r="S78" s="2">
        <v>35124</v>
      </c>
      <c r="T78">
        <v>-3.096099930796772E-2</v>
      </c>
      <c r="V78" s="2">
        <v>35124</v>
      </c>
      <c r="W78">
        <v>7.8939998235553494E-3</v>
      </c>
      <c r="Y78" s="2">
        <v>35124</v>
      </c>
      <c r="Z78">
        <v>-9.2299997936934222E-4</v>
      </c>
      <c r="AB78" s="2">
        <v>35124</v>
      </c>
      <c r="AC78">
        <v>-3.7151999169588085E-2</v>
      </c>
      <c r="AE78" s="2">
        <v>39538</v>
      </c>
      <c r="AF78">
        <v>7.4227998340874901E-2</v>
      </c>
    </row>
    <row r="79" spans="1:32" x14ac:dyDescent="0.25">
      <c r="A79" s="2">
        <v>35153</v>
      </c>
      <c r="B79">
        <v>-4.7393998940661548E-2</v>
      </c>
      <c r="D79" s="2">
        <v>35153</v>
      </c>
      <c r="E79">
        <v>1.1434999744407832E-2</v>
      </c>
      <c r="G79" s="2">
        <v>35153</v>
      </c>
      <c r="H79">
        <v>-1.9999999552965164E-5</v>
      </c>
      <c r="J79" s="2">
        <v>35153</v>
      </c>
      <c r="K79">
        <v>4.1779999066144227E-2</v>
      </c>
      <c r="M79" s="2">
        <v>35153</v>
      </c>
      <c r="N79">
        <v>-1.1015999753773211E-2</v>
      </c>
      <c r="P79" s="2">
        <v>35153</v>
      </c>
      <c r="Q79">
        <v>2.6246999413333832E-2</v>
      </c>
      <c r="S79" s="2">
        <v>35153</v>
      </c>
      <c r="T79">
        <v>-7.724999827332794E-3</v>
      </c>
      <c r="V79" s="2">
        <v>35153</v>
      </c>
      <c r="W79">
        <v>4.7765998932346704E-2</v>
      </c>
      <c r="Y79" s="2">
        <v>35153</v>
      </c>
      <c r="Z79">
        <v>6.4390998560748994E-2</v>
      </c>
      <c r="AB79" s="2">
        <v>35153</v>
      </c>
      <c r="AC79">
        <v>-2.5441999431326984E-2</v>
      </c>
      <c r="AE79" s="2">
        <v>39568</v>
      </c>
      <c r="AF79">
        <v>5.2481998826935883E-2</v>
      </c>
    </row>
    <row r="80" spans="1:32" x14ac:dyDescent="0.25">
      <c r="A80" s="2">
        <v>35185</v>
      </c>
      <c r="B80">
        <v>9.9009997786954046E-2</v>
      </c>
      <c r="D80" s="2">
        <v>35185</v>
      </c>
      <c r="E80">
        <v>-1.8172999593801795E-2</v>
      </c>
      <c r="G80" s="2">
        <v>35185</v>
      </c>
      <c r="H80">
        <v>-1.8005999597534537E-2</v>
      </c>
      <c r="J80" s="2">
        <v>35185</v>
      </c>
      <c r="K80">
        <v>2.4629999449476601E-2</v>
      </c>
      <c r="M80" s="2">
        <v>35185</v>
      </c>
      <c r="N80">
        <v>-7.0299998428672553E-4</v>
      </c>
      <c r="P80" s="2">
        <v>35185</v>
      </c>
      <c r="Q80">
        <v>1.8680999582447112E-2</v>
      </c>
      <c r="S80" s="2">
        <v>35185</v>
      </c>
      <c r="T80">
        <v>-2.0224999547936023E-2</v>
      </c>
      <c r="V80" s="2">
        <v>35185</v>
      </c>
      <c r="W80">
        <v>2.618399941474199E-2</v>
      </c>
      <c r="Y80" s="2">
        <v>35185</v>
      </c>
      <c r="Z80">
        <v>3.4849999221041798E-3</v>
      </c>
      <c r="AB80" s="2">
        <v>35185</v>
      </c>
      <c r="AC80">
        <v>2.7449999386444688E-2</v>
      </c>
      <c r="AE80" s="2">
        <v>39598</v>
      </c>
      <c r="AF80">
        <v>2.6969999397173524E-3</v>
      </c>
    </row>
    <row r="81" spans="1:32" x14ac:dyDescent="0.25">
      <c r="A81" s="2">
        <v>35216</v>
      </c>
      <c r="B81">
        <v>2.9629999337717892E-2</v>
      </c>
      <c r="D81" s="2">
        <v>35216</v>
      </c>
      <c r="E81">
        <v>2.1642999516241251E-2</v>
      </c>
      <c r="G81" s="2">
        <v>35216</v>
      </c>
      <c r="H81">
        <v>4.0989999083802103E-2</v>
      </c>
      <c r="J81" s="2">
        <v>35216</v>
      </c>
      <c r="K81">
        <v>3.1187999302893874E-2</v>
      </c>
      <c r="M81" s="2">
        <v>35216</v>
      </c>
      <c r="N81">
        <v>6.025999865308404E-2</v>
      </c>
      <c r="P81" s="2">
        <v>35216</v>
      </c>
      <c r="Q81">
        <v>2.4569999450817701E-2</v>
      </c>
      <c r="S81" s="2">
        <v>35216</v>
      </c>
      <c r="T81">
        <v>1.4996999664790929E-2</v>
      </c>
      <c r="V81" s="2">
        <v>35216</v>
      </c>
      <c r="W81">
        <v>1.3504999698139727E-2</v>
      </c>
      <c r="Y81" s="2">
        <v>35216</v>
      </c>
      <c r="Z81">
        <v>-1.031099976953119E-2</v>
      </c>
      <c r="AB81" s="2">
        <v>35216</v>
      </c>
      <c r="AC81">
        <v>-4.3459999028593304E-3</v>
      </c>
      <c r="AE81" s="2">
        <v>39629</v>
      </c>
      <c r="AF81">
        <v>-0.11179599750116469</v>
      </c>
    </row>
    <row r="82" spans="1:32" x14ac:dyDescent="0.25">
      <c r="A82" s="2">
        <v>35244</v>
      </c>
      <c r="B82">
        <v>-3.1280999300815161E-2</v>
      </c>
      <c r="D82" s="2">
        <v>35244</v>
      </c>
      <c r="E82">
        <v>1.0950999755226076E-2</v>
      </c>
      <c r="G82" s="2">
        <v>35244</v>
      </c>
      <c r="H82">
        <v>1.8638999583385885E-2</v>
      </c>
      <c r="J82" s="2">
        <v>35244</v>
      </c>
      <c r="K82">
        <v>-1.7846999601088463E-2</v>
      </c>
      <c r="M82" s="2">
        <v>35244</v>
      </c>
      <c r="N82">
        <v>4.1087999081611627E-2</v>
      </c>
      <c r="P82" s="2">
        <v>35244</v>
      </c>
      <c r="Q82">
        <v>2.2939999487251042E-3</v>
      </c>
      <c r="S82" s="2">
        <v>35244</v>
      </c>
      <c r="T82">
        <v>5.4787998775392768E-2</v>
      </c>
      <c r="V82" s="2">
        <v>35244</v>
      </c>
      <c r="W82">
        <v>9.1499997954815632E-3</v>
      </c>
      <c r="Y82" s="2">
        <v>35244</v>
      </c>
      <c r="Z82">
        <v>-4.9078998902998862E-2</v>
      </c>
      <c r="AB82" s="2">
        <v>35244</v>
      </c>
      <c r="AC82">
        <v>8.5219998095184563E-3</v>
      </c>
      <c r="AE82" s="2">
        <v>39660</v>
      </c>
      <c r="AF82">
        <v>1.4994999664835633E-2</v>
      </c>
    </row>
    <row r="83" spans="1:32" x14ac:dyDescent="0.25">
      <c r="A83" s="2">
        <v>35277</v>
      </c>
      <c r="B83">
        <v>-4.8685998911783095E-2</v>
      </c>
      <c r="D83" s="2">
        <v>35277</v>
      </c>
      <c r="E83">
        <v>-2.0652999538369479E-2</v>
      </c>
      <c r="G83" s="2">
        <v>35277</v>
      </c>
      <c r="H83">
        <v>-4.7444998939521615E-2</v>
      </c>
      <c r="J83" s="2">
        <v>35277</v>
      </c>
      <c r="K83">
        <v>-6.8578998467139898E-2</v>
      </c>
      <c r="M83" s="2">
        <v>35277</v>
      </c>
      <c r="N83">
        <v>-2.5330999433808031E-2</v>
      </c>
      <c r="P83" s="2">
        <v>35277</v>
      </c>
      <c r="Q83">
        <v>-4.4834998997859657E-2</v>
      </c>
      <c r="S83" s="2">
        <v>35277</v>
      </c>
      <c r="T83">
        <v>-6.388699857201427E-2</v>
      </c>
      <c r="V83" s="2">
        <v>35277</v>
      </c>
      <c r="W83">
        <v>-3.8421999141201375E-2</v>
      </c>
      <c r="Y83" s="2">
        <v>35277</v>
      </c>
      <c r="Z83">
        <v>-2.5124999438412489E-2</v>
      </c>
      <c r="AB83" s="2">
        <v>35277</v>
      </c>
      <c r="AC83">
        <v>-7.6764998284168537E-2</v>
      </c>
      <c r="AE83" s="2">
        <v>39689</v>
      </c>
      <c r="AF83">
        <v>1.4045999686047436E-2</v>
      </c>
    </row>
    <row r="84" spans="1:32" x14ac:dyDescent="0.25">
      <c r="A84" s="2">
        <v>35307</v>
      </c>
      <c r="B84">
        <v>3.5646999203227461E-2</v>
      </c>
      <c r="D84" s="2">
        <v>35307</v>
      </c>
      <c r="E84">
        <v>3.3791999244689938E-2</v>
      </c>
      <c r="G84" s="2">
        <v>35307</v>
      </c>
      <c r="H84">
        <v>3.699699917305261E-2</v>
      </c>
      <c r="J84" s="2">
        <v>35307</v>
      </c>
      <c r="K84">
        <v>3.5667999202758073E-2</v>
      </c>
      <c r="M84" s="2">
        <v>35307</v>
      </c>
      <c r="N84">
        <v>-1.083299975786358E-2</v>
      </c>
      <c r="P84" s="2">
        <v>35307</v>
      </c>
      <c r="Q84">
        <v>2.7980999374575911E-2</v>
      </c>
      <c r="S84" s="2">
        <v>35307</v>
      </c>
      <c r="T84">
        <v>2.2415999498963356E-2</v>
      </c>
      <c r="V84" s="2">
        <v>35307</v>
      </c>
      <c r="W84">
        <v>1.968099956009537E-2</v>
      </c>
      <c r="Y84" s="2">
        <v>35307</v>
      </c>
      <c r="Z84">
        <v>3.1821999288722869E-2</v>
      </c>
      <c r="AB84" s="2">
        <v>35307</v>
      </c>
      <c r="AC84">
        <v>-3.2166999281011521E-2</v>
      </c>
      <c r="AE84" s="2">
        <v>39721</v>
      </c>
      <c r="AF84">
        <v>-2.0094999550841749E-2</v>
      </c>
    </row>
    <row r="85" spans="1:32" x14ac:dyDescent="0.25">
      <c r="A85" s="2">
        <v>35338</v>
      </c>
      <c r="B85">
        <v>0.1104289975317195</v>
      </c>
      <c r="D85" s="2">
        <v>35338</v>
      </c>
      <c r="E85">
        <v>6.8242998474650082E-2</v>
      </c>
      <c r="G85" s="2">
        <v>35338</v>
      </c>
      <c r="H85">
        <v>8.18929981695488E-2</v>
      </c>
      <c r="J85" s="2">
        <v>35338</v>
      </c>
      <c r="K85">
        <v>2.2879999488592147E-2</v>
      </c>
      <c r="M85" s="2">
        <v>35338</v>
      </c>
      <c r="N85">
        <v>5.9122998678497969E-2</v>
      </c>
      <c r="P85" s="2">
        <v>35338</v>
      </c>
      <c r="Q85">
        <v>6.5751998530328273E-2</v>
      </c>
      <c r="S85" s="2">
        <v>35338</v>
      </c>
      <c r="T85">
        <v>9.0489997977390886E-3</v>
      </c>
      <c r="V85" s="2">
        <v>35338</v>
      </c>
      <c r="W85">
        <v>3.8889999130740767E-2</v>
      </c>
      <c r="Y85" s="2">
        <v>35338</v>
      </c>
      <c r="Z85">
        <v>4.3835999020189052E-2</v>
      </c>
      <c r="AB85" s="2">
        <v>35338</v>
      </c>
      <c r="AC85">
        <v>1.1607999740540982E-2</v>
      </c>
      <c r="AE85" s="2">
        <v>39752</v>
      </c>
      <c r="AF85">
        <v>-0.32085799282826483</v>
      </c>
    </row>
    <row r="86" spans="1:32" x14ac:dyDescent="0.25">
      <c r="A86" s="2">
        <v>35369</v>
      </c>
      <c r="B86">
        <v>1.0981999754533173E-2</v>
      </c>
      <c r="D86" s="2">
        <v>35369</v>
      </c>
      <c r="E86">
        <v>7.4514998334459959E-2</v>
      </c>
      <c r="G86" s="2">
        <v>35369</v>
      </c>
      <c r="H86">
        <v>8.7969998033717283E-3</v>
      </c>
      <c r="J86" s="2">
        <v>35369</v>
      </c>
      <c r="K86">
        <v>8.8559998020529759E-3</v>
      </c>
      <c r="M86" s="2">
        <v>35369</v>
      </c>
      <c r="N86">
        <v>1.6194999638013539E-2</v>
      </c>
      <c r="P86" s="2">
        <v>35369</v>
      </c>
      <c r="Q86">
        <v>1.6724999626167119E-2</v>
      </c>
      <c r="S86" s="2">
        <v>35369</v>
      </c>
      <c r="T86">
        <v>4.9874998885206877E-2</v>
      </c>
      <c r="V86" s="2">
        <v>35369</v>
      </c>
      <c r="W86">
        <v>6.0895998638868333E-2</v>
      </c>
      <c r="Y86" s="2">
        <v>35369</v>
      </c>
      <c r="Z86">
        <v>7.6149998297914854E-3</v>
      </c>
      <c r="AB86" s="2">
        <v>35369</v>
      </c>
      <c r="AC86">
        <v>2.4145999460294845E-2</v>
      </c>
      <c r="AE86" s="2">
        <v>39780</v>
      </c>
      <c r="AF86">
        <v>-0.2574139942463487</v>
      </c>
    </row>
    <row r="87" spans="1:32" x14ac:dyDescent="0.25">
      <c r="A87" s="2">
        <v>35398</v>
      </c>
      <c r="B87">
        <v>0.15738299648221582</v>
      </c>
      <c r="D87" s="2">
        <v>35398</v>
      </c>
      <c r="E87">
        <v>9.5892997856624418E-2</v>
      </c>
      <c r="G87" s="2">
        <v>35398</v>
      </c>
      <c r="H87">
        <v>8.3665998129919178E-2</v>
      </c>
      <c r="J87" s="2">
        <v>35398</v>
      </c>
      <c r="K87">
        <v>4.7946998928301031E-2</v>
      </c>
      <c r="M87" s="2">
        <v>35398</v>
      </c>
      <c r="N87">
        <v>5.5302998763881631E-2</v>
      </c>
      <c r="P87" s="2">
        <v>35398</v>
      </c>
      <c r="Q87">
        <v>7.1073998411372311E-2</v>
      </c>
      <c r="S87" s="2">
        <v>35398</v>
      </c>
      <c r="T87">
        <v>2.0264999547041952E-2</v>
      </c>
      <c r="V87" s="2">
        <v>35398</v>
      </c>
      <c r="W87">
        <v>4.8234998921863739E-2</v>
      </c>
      <c r="Y87" s="2">
        <v>35398</v>
      </c>
      <c r="Z87">
        <v>4.9600998891331252E-2</v>
      </c>
      <c r="AB87" s="2">
        <v>35398</v>
      </c>
      <c r="AC87">
        <v>6.7465998492017384E-2</v>
      </c>
      <c r="AE87" s="2">
        <v>39813</v>
      </c>
      <c r="AF87">
        <v>0.1322969970429316</v>
      </c>
    </row>
    <row r="88" spans="1:32" x14ac:dyDescent="0.25">
      <c r="A88" s="2">
        <v>35430</v>
      </c>
      <c r="B88">
        <v>-2.6207999414205551E-2</v>
      </c>
      <c r="D88" s="2">
        <v>35430</v>
      </c>
      <c r="E88">
        <v>-3.6087999193370343E-2</v>
      </c>
      <c r="G88" s="2">
        <v>35430</v>
      </c>
      <c r="H88">
        <v>-4.3338999031297863E-2</v>
      </c>
      <c r="J88" s="2">
        <v>35430</v>
      </c>
      <c r="K88">
        <v>-4.1227999078482389E-2</v>
      </c>
      <c r="M88" s="2">
        <v>35430</v>
      </c>
      <c r="N88">
        <v>5.8919998683035369E-3</v>
      </c>
      <c r="P88" s="2">
        <v>35430</v>
      </c>
      <c r="Q88">
        <v>-2.3669999470934271E-2</v>
      </c>
      <c r="S88" s="2">
        <v>35430</v>
      </c>
      <c r="T88">
        <v>-6.6209998520091176E-3</v>
      </c>
      <c r="V88" s="2">
        <v>35430</v>
      </c>
      <c r="W88">
        <v>3.3479999251663684E-3</v>
      </c>
      <c r="Y88" s="2">
        <v>35430</v>
      </c>
      <c r="Z88">
        <v>-2.5808999423123893E-2</v>
      </c>
      <c r="AB88" s="2">
        <v>35430</v>
      </c>
      <c r="AC88">
        <v>3.5078999215923251E-2</v>
      </c>
      <c r="AE88" s="2">
        <v>39843</v>
      </c>
      <c r="AF88">
        <v>-0.18917499577160926</v>
      </c>
    </row>
    <row r="89" spans="1:32" x14ac:dyDescent="0.25">
      <c r="A89" s="2">
        <v>35461</v>
      </c>
      <c r="B89">
        <v>0.13394899700600654</v>
      </c>
      <c r="D89" s="2">
        <v>35461</v>
      </c>
      <c r="E89">
        <v>8.2345998159423478E-2</v>
      </c>
      <c r="G89" s="2">
        <v>35461</v>
      </c>
      <c r="H89">
        <v>0.10855999757349491</v>
      </c>
      <c r="J89" s="2">
        <v>35461</v>
      </c>
      <c r="K89">
        <v>2.4491999452561138E-2</v>
      </c>
      <c r="M89" s="2">
        <v>35461</v>
      </c>
      <c r="N89">
        <v>5.9305998674407605E-2</v>
      </c>
      <c r="P89" s="2">
        <v>35461</v>
      </c>
      <c r="Q89">
        <v>3.0772999312169851E-2</v>
      </c>
      <c r="S89" s="2">
        <v>35461</v>
      </c>
      <c r="T89">
        <v>5.3129998812451954E-3</v>
      </c>
      <c r="V89" s="2">
        <v>35461</v>
      </c>
      <c r="W89">
        <v>4.9364998896606262E-2</v>
      </c>
      <c r="Y89" s="2">
        <v>35461</v>
      </c>
      <c r="Z89">
        <v>2.5797999423369765E-2</v>
      </c>
      <c r="AB89" s="2">
        <v>35461</v>
      </c>
      <c r="AC89">
        <v>2.6957999397441746E-2</v>
      </c>
      <c r="AE89" s="2">
        <v>39871</v>
      </c>
      <c r="AF89">
        <v>-0.23157199482396246</v>
      </c>
    </row>
    <row r="90" spans="1:32" x14ac:dyDescent="0.25">
      <c r="A90" s="2">
        <v>35489</v>
      </c>
      <c r="B90">
        <v>-6.9853998438641429E-2</v>
      </c>
      <c r="D90" s="2">
        <v>35489</v>
      </c>
      <c r="E90">
        <v>3.9287999121844767E-2</v>
      </c>
      <c r="G90" s="2">
        <v>35489</v>
      </c>
      <c r="H90">
        <v>1.4407999677956106E-2</v>
      </c>
      <c r="J90" s="2">
        <v>35489</v>
      </c>
      <c r="K90">
        <v>3.1687999291718005E-2</v>
      </c>
      <c r="M90" s="2">
        <v>35489</v>
      </c>
      <c r="N90">
        <v>4.5288998987711965E-2</v>
      </c>
      <c r="P90" s="2">
        <v>35489</v>
      </c>
      <c r="Q90">
        <v>-1.8999999575316906E-5</v>
      </c>
      <c r="S90" s="2">
        <v>35489</v>
      </c>
      <c r="T90">
        <v>-7.2289998384192583E-3</v>
      </c>
      <c r="V90" s="2">
        <v>35489</v>
      </c>
      <c r="W90">
        <v>-4.1176999079622328E-2</v>
      </c>
      <c r="Y90" s="2">
        <v>35489</v>
      </c>
      <c r="Z90">
        <v>2.7574999383650718E-2</v>
      </c>
      <c r="AB90" s="2">
        <v>35489</v>
      </c>
      <c r="AC90">
        <v>4.0586999092809856E-2</v>
      </c>
      <c r="AE90" s="2">
        <v>39903</v>
      </c>
      <c r="AF90">
        <v>2.0584999539889397E-2</v>
      </c>
    </row>
    <row r="91" spans="1:32" x14ac:dyDescent="0.25">
      <c r="A91" s="2">
        <v>35520</v>
      </c>
      <c r="B91">
        <v>-4.2619999047368767E-2</v>
      </c>
      <c r="D91" s="2">
        <v>35520</v>
      </c>
      <c r="E91">
        <v>-7.1086998411081723E-2</v>
      </c>
      <c r="G91" s="2">
        <v>35520</v>
      </c>
      <c r="H91">
        <v>-6.7788998484797774E-2</v>
      </c>
      <c r="J91" s="2">
        <v>35520</v>
      </c>
      <c r="K91">
        <v>-1.7878999600373209E-2</v>
      </c>
      <c r="M91" s="2">
        <v>35520</v>
      </c>
      <c r="N91">
        <v>-5.5076998768933114E-2</v>
      </c>
      <c r="P91" s="2">
        <v>35520</v>
      </c>
      <c r="Q91">
        <v>-2.8231999368965626E-2</v>
      </c>
      <c r="S91" s="2">
        <v>35520</v>
      </c>
      <c r="T91">
        <v>-3.2334999277256429E-2</v>
      </c>
      <c r="V91" s="2">
        <v>35520</v>
      </c>
      <c r="W91">
        <v>4.9612998891063027E-2</v>
      </c>
      <c r="Y91" s="2">
        <v>35520</v>
      </c>
      <c r="Z91">
        <v>-4.3540999026782809E-2</v>
      </c>
      <c r="AB91" s="2">
        <v>35520</v>
      </c>
      <c r="AC91">
        <v>-7.8608998242951936E-2</v>
      </c>
      <c r="AE91" s="2">
        <v>39933</v>
      </c>
      <c r="AF91">
        <v>0.34772099222782998</v>
      </c>
    </row>
    <row r="92" spans="1:32" x14ac:dyDescent="0.25">
      <c r="A92" s="2">
        <v>35550</v>
      </c>
      <c r="B92">
        <v>0.11223399749137461</v>
      </c>
      <c r="D92" s="2">
        <v>35550</v>
      </c>
      <c r="E92">
        <v>7.1634998398832972E-2</v>
      </c>
      <c r="G92" s="2">
        <v>35550</v>
      </c>
      <c r="H92">
        <v>8.2836998148448762E-2</v>
      </c>
      <c r="J92" s="2">
        <v>35550</v>
      </c>
      <c r="K92">
        <v>4.0060999104566869E-2</v>
      </c>
      <c r="M92" s="2">
        <v>35550</v>
      </c>
      <c r="N92">
        <v>7.8161998252943163E-2</v>
      </c>
      <c r="P92" s="2">
        <v>35550</v>
      </c>
      <c r="Q92">
        <v>5.8867998684197662E-2</v>
      </c>
      <c r="S92" s="2">
        <v>35550</v>
      </c>
      <c r="T92">
        <v>-1.6900999622233213E-2</v>
      </c>
      <c r="V92" s="2">
        <v>35550</v>
      </c>
      <c r="W92">
        <v>9.7829997813329104E-3</v>
      </c>
      <c r="Y92" s="2">
        <v>35550</v>
      </c>
      <c r="Z92">
        <v>2.5444999431259933E-2</v>
      </c>
      <c r="AB92" s="2">
        <v>35550</v>
      </c>
      <c r="AC92">
        <v>3.5246999212168159E-2</v>
      </c>
      <c r="AE92" s="2">
        <v>39962</v>
      </c>
      <c r="AF92">
        <v>2.7536999384500088E-2</v>
      </c>
    </row>
    <row r="93" spans="1:32" x14ac:dyDescent="0.25">
      <c r="A93" s="2">
        <v>35580</v>
      </c>
      <c r="B93">
        <v>8.4281998116150503E-2</v>
      </c>
      <c r="D93" s="2">
        <v>35580</v>
      </c>
      <c r="E93">
        <v>4.6655998957157128E-2</v>
      </c>
      <c r="G93" s="2">
        <v>35580</v>
      </c>
      <c r="H93">
        <v>6.0830998640321196E-2</v>
      </c>
      <c r="J93" s="2">
        <v>35580</v>
      </c>
      <c r="K93">
        <v>4.684199895299971E-2</v>
      </c>
      <c r="M93" s="2">
        <v>35580</v>
      </c>
      <c r="N93">
        <v>5.0477998871728776E-2</v>
      </c>
      <c r="P93" s="2">
        <v>35580</v>
      </c>
      <c r="Q93">
        <v>7.462299833204597E-2</v>
      </c>
      <c r="S93" s="2">
        <v>35580</v>
      </c>
      <c r="T93">
        <v>4.42619990106672E-2</v>
      </c>
      <c r="V93" s="2">
        <v>35580</v>
      </c>
      <c r="W93">
        <v>7.3920998347736896E-2</v>
      </c>
      <c r="Y93" s="2">
        <v>35580</v>
      </c>
      <c r="Z93">
        <v>6.1696998620964581E-2</v>
      </c>
      <c r="AB93" s="2">
        <v>35580</v>
      </c>
      <c r="AC93">
        <v>5.7109998723492032E-2</v>
      </c>
      <c r="AE93" s="2">
        <v>39994</v>
      </c>
      <c r="AF93">
        <v>-5.2140998834557833E-2</v>
      </c>
    </row>
    <row r="94" spans="1:32" x14ac:dyDescent="0.25">
      <c r="A94" s="2">
        <v>35611</v>
      </c>
      <c r="B94">
        <v>1.7738999603502451E-2</v>
      </c>
      <c r="D94" s="2">
        <v>35611</v>
      </c>
      <c r="E94">
        <v>5.5517998759076002E-2</v>
      </c>
      <c r="G94" s="2">
        <v>35611</v>
      </c>
      <c r="H94">
        <v>9.3121997918561114E-2</v>
      </c>
      <c r="J94" s="2">
        <v>35611</v>
      </c>
      <c r="K94">
        <v>3.41309992371127E-2</v>
      </c>
      <c r="M94" s="2">
        <v>35611</v>
      </c>
      <c r="N94">
        <v>3.577899920027703E-2</v>
      </c>
      <c r="P94" s="2">
        <v>35611</v>
      </c>
      <c r="Q94">
        <v>5.8210998698882764E-2</v>
      </c>
      <c r="S94" s="2">
        <v>35611</v>
      </c>
      <c r="T94">
        <v>3.0169999325647949E-2</v>
      </c>
      <c r="V94" s="2">
        <v>35611</v>
      </c>
      <c r="W94">
        <v>3.6105999192968009E-2</v>
      </c>
      <c r="Y94" s="2">
        <v>35611</v>
      </c>
      <c r="Z94">
        <v>3.6150999191962185E-2</v>
      </c>
      <c r="AB94" s="2">
        <v>35611</v>
      </c>
      <c r="AC94">
        <v>2.9178999347798527E-2</v>
      </c>
      <c r="AE94" s="2">
        <v>40025</v>
      </c>
      <c r="AF94">
        <v>0.10510099765080959</v>
      </c>
    </row>
    <row r="95" spans="1:32" x14ac:dyDescent="0.25">
      <c r="A95" s="2">
        <v>35642</v>
      </c>
      <c r="B95">
        <v>0.18994099575448781</v>
      </c>
      <c r="D95" s="2">
        <v>35642</v>
      </c>
      <c r="E95">
        <v>0.11911599733754992</v>
      </c>
      <c r="G95" s="2">
        <v>35642</v>
      </c>
      <c r="H95">
        <v>2.0034999552182853E-2</v>
      </c>
      <c r="J95" s="2">
        <v>35642</v>
      </c>
      <c r="K95">
        <v>7.8358998248539855E-2</v>
      </c>
      <c r="M95" s="2">
        <v>35642</v>
      </c>
      <c r="N95">
        <v>3.8324999143369495E-2</v>
      </c>
      <c r="P95" s="2">
        <v>35642</v>
      </c>
      <c r="Q95">
        <v>6.7436998492665587E-2</v>
      </c>
      <c r="S95" s="2">
        <v>35642</v>
      </c>
      <c r="T95">
        <v>2.1824999512173236E-2</v>
      </c>
      <c r="V95" s="2">
        <v>35642</v>
      </c>
      <c r="W95">
        <v>6.812899847719818E-2</v>
      </c>
      <c r="Y95" s="2">
        <v>35642</v>
      </c>
      <c r="Z95">
        <v>8.4634998108260334E-2</v>
      </c>
      <c r="AB95" s="2">
        <v>35642</v>
      </c>
      <c r="AC95">
        <v>1.0411999767273663E-2</v>
      </c>
      <c r="AE95" s="2">
        <v>40056</v>
      </c>
      <c r="AF95">
        <v>0.1110959975168109</v>
      </c>
    </row>
    <row r="96" spans="1:32" x14ac:dyDescent="0.25">
      <c r="A96" s="2">
        <v>35671</v>
      </c>
      <c r="B96">
        <v>-3.1589999293908474E-2</v>
      </c>
      <c r="D96" s="2">
        <v>35671</v>
      </c>
      <c r="E96">
        <v>-7.4696998330391937E-2</v>
      </c>
      <c r="G96" s="2">
        <v>35671</v>
      </c>
      <c r="H96">
        <v>-7.9516998222656551E-2</v>
      </c>
      <c r="J96" s="2">
        <v>35671</v>
      </c>
      <c r="K96">
        <v>-3.4220999235101045E-2</v>
      </c>
      <c r="M96" s="2">
        <v>35671</v>
      </c>
      <c r="N96">
        <v>-9.1739997949451202E-2</v>
      </c>
      <c r="P96" s="2">
        <v>35671</v>
      </c>
      <c r="Q96">
        <v>-6.1299998629838225E-2</v>
      </c>
      <c r="S96" s="2">
        <v>35671</v>
      </c>
      <c r="T96">
        <v>-1.8939999576658012E-2</v>
      </c>
      <c r="V96" s="2">
        <v>35671</v>
      </c>
      <c r="W96">
        <v>-2.8981999352201821E-2</v>
      </c>
      <c r="Y96" s="2">
        <v>35671</v>
      </c>
      <c r="Z96">
        <v>-4.7157998945936558E-2</v>
      </c>
      <c r="AB96" s="2">
        <v>35671</v>
      </c>
      <c r="AC96">
        <v>-4.3701999023184175E-2</v>
      </c>
      <c r="AE96" s="2">
        <v>40086</v>
      </c>
      <c r="AF96">
        <v>7.2706998374871906E-2</v>
      </c>
    </row>
    <row r="97" spans="1:32" x14ac:dyDescent="0.25">
      <c r="A97" s="2">
        <v>35703</v>
      </c>
      <c r="B97">
        <v>3.2526999272964895E-2</v>
      </c>
      <c r="D97" s="2">
        <v>35703</v>
      </c>
      <c r="E97">
        <v>8.0732998195476829E-2</v>
      </c>
      <c r="G97" s="2">
        <v>35703</v>
      </c>
      <c r="H97">
        <v>5.7504998714663087E-2</v>
      </c>
      <c r="J97" s="2">
        <v>35703</v>
      </c>
      <c r="K97">
        <v>5.1876998840458696E-2</v>
      </c>
      <c r="M97" s="2">
        <v>35703</v>
      </c>
      <c r="N97">
        <v>4.8116998924501241E-2</v>
      </c>
      <c r="P97" s="2">
        <v>35703</v>
      </c>
      <c r="Q97">
        <v>4.8784998909570276E-2</v>
      </c>
      <c r="S97" s="2">
        <v>35703</v>
      </c>
      <c r="T97">
        <v>4.2588999048061668E-2</v>
      </c>
      <c r="V97" s="2">
        <v>35703</v>
      </c>
      <c r="W97">
        <v>6.8471998469531531E-2</v>
      </c>
      <c r="Y97" s="2">
        <v>35703</v>
      </c>
      <c r="Z97">
        <v>1.0061999775096774E-2</v>
      </c>
      <c r="AB97" s="2">
        <v>35703</v>
      </c>
      <c r="AC97">
        <v>9.2255997937917708E-2</v>
      </c>
      <c r="AE97" s="2">
        <v>40116</v>
      </c>
      <c r="AF97">
        <v>-3.6280999189056452E-2</v>
      </c>
    </row>
    <row r="98" spans="1:32" x14ac:dyDescent="0.25">
      <c r="A98" s="2">
        <v>35734</v>
      </c>
      <c r="B98">
        <v>-9.2047997942566878E-2</v>
      </c>
      <c r="D98" s="2">
        <v>35734</v>
      </c>
      <c r="E98">
        <v>-2.0914999532513318E-2</v>
      </c>
      <c r="G98" s="2">
        <v>35734</v>
      </c>
      <c r="H98">
        <v>1.0071999774873257E-2</v>
      </c>
      <c r="J98" s="2">
        <v>35734</v>
      </c>
      <c r="K98">
        <v>-2.0958999531529843E-2</v>
      </c>
      <c r="M98" s="2">
        <v>35734</v>
      </c>
      <c r="N98">
        <v>-1.9483999564498661E-2</v>
      </c>
      <c r="P98" s="2">
        <v>35734</v>
      </c>
      <c r="Q98">
        <v>-6.8187998475879433E-2</v>
      </c>
      <c r="S98" s="2">
        <v>35734</v>
      </c>
      <c r="T98">
        <v>9.4279997892677773E-3</v>
      </c>
      <c r="V98" s="2">
        <v>35734</v>
      </c>
      <c r="W98">
        <v>-2.6573999406024812E-2</v>
      </c>
      <c r="Y98" s="2">
        <v>35734</v>
      </c>
      <c r="Z98">
        <v>-8.7514998043887321E-2</v>
      </c>
      <c r="AB98" s="2">
        <v>35734</v>
      </c>
      <c r="AC98">
        <v>3.1740999290533367E-2</v>
      </c>
      <c r="AE98" s="2">
        <v>40147</v>
      </c>
      <c r="AF98">
        <v>7.4808998327888551E-2</v>
      </c>
    </row>
    <row r="99" spans="1:32" x14ac:dyDescent="0.25">
      <c r="A99" s="2">
        <v>35762</v>
      </c>
      <c r="B99">
        <v>2.4795999445766211E-2</v>
      </c>
      <c r="D99" s="2">
        <v>35762</v>
      </c>
      <c r="E99">
        <v>3.9470999117754396E-2</v>
      </c>
      <c r="G99" s="2">
        <v>35762</v>
      </c>
      <c r="H99">
        <v>4.3766999021731312E-2</v>
      </c>
      <c r="J99" s="2">
        <v>35762</v>
      </c>
      <c r="K99">
        <v>4.5026998993568122E-2</v>
      </c>
      <c r="M99" s="2">
        <v>35762</v>
      </c>
      <c r="N99">
        <v>7.5299998316913849E-2</v>
      </c>
      <c r="P99" s="2">
        <v>35762</v>
      </c>
      <c r="Q99">
        <v>6.3863998572528363E-2</v>
      </c>
      <c r="S99" s="2">
        <v>35762</v>
      </c>
      <c r="T99">
        <v>7.554099831152708E-2</v>
      </c>
      <c r="V99" s="2">
        <v>35762</v>
      </c>
      <c r="W99">
        <v>-1.745999960973859E-2</v>
      </c>
      <c r="Y99" s="2">
        <v>35762</v>
      </c>
      <c r="Z99">
        <v>1.1723999737948181E-2</v>
      </c>
      <c r="AB99" s="2">
        <v>35762</v>
      </c>
      <c r="AC99">
        <v>0.13498099698293956</v>
      </c>
      <c r="AE99" s="2">
        <v>40178</v>
      </c>
      <c r="AF99">
        <v>6.0704998643137512E-2</v>
      </c>
    </row>
    <row r="100" spans="1:32" x14ac:dyDescent="0.25">
      <c r="A100" s="2">
        <v>35795</v>
      </c>
      <c r="B100">
        <v>-6.3073998590186239E-2</v>
      </c>
      <c r="D100" s="2">
        <v>35795</v>
      </c>
      <c r="E100">
        <v>5.0162998878769578E-2</v>
      </c>
      <c r="G100" s="2">
        <v>35795</v>
      </c>
      <c r="H100">
        <v>4.2968999039568009E-2</v>
      </c>
      <c r="J100" s="2">
        <v>35795</v>
      </c>
      <c r="K100">
        <v>2.5531999429315326E-2</v>
      </c>
      <c r="M100" s="2">
        <v>35795</v>
      </c>
      <c r="N100">
        <v>3.8727999134361743E-2</v>
      </c>
      <c r="P100" s="2">
        <v>35795</v>
      </c>
      <c r="Q100">
        <v>1.0498999765329064E-2</v>
      </c>
      <c r="S100" s="2">
        <v>35795</v>
      </c>
      <c r="T100">
        <v>7.574899830687791E-2</v>
      </c>
      <c r="V100" s="2">
        <v>35795</v>
      </c>
      <c r="W100">
        <v>-4.4359999008476737E-3</v>
      </c>
      <c r="Y100" s="2">
        <v>35795</v>
      </c>
      <c r="Z100">
        <v>-1.083299975786358E-2</v>
      </c>
      <c r="AB100" s="2">
        <v>35795</v>
      </c>
      <c r="AC100">
        <v>3.0552999317087232E-2</v>
      </c>
      <c r="AE100" s="2">
        <v>40207</v>
      </c>
      <c r="AF100">
        <v>-6.4238998564146457E-2</v>
      </c>
    </row>
    <row r="101" spans="1:32" x14ac:dyDescent="0.25">
      <c r="A101" s="2">
        <v>35825</v>
      </c>
      <c r="B101">
        <v>8.4211998117715126E-2</v>
      </c>
      <c r="D101" s="2">
        <v>35825</v>
      </c>
      <c r="E101">
        <v>-2.8713999358192084E-2</v>
      </c>
      <c r="G101" s="2">
        <v>35825</v>
      </c>
      <c r="H101">
        <v>6.9263998451828956E-2</v>
      </c>
      <c r="J101" s="2">
        <v>35825</v>
      </c>
      <c r="K101">
        <v>1.3564999696798623E-2</v>
      </c>
      <c r="M101" s="2">
        <v>35825</v>
      </c>
      <c r="N101">
        <v>-2.038699954431504E-2</v>
      </c>
      <c r="P101" s="2">
        <v>35825</v>
      </c>
      <c r="Q101">
        <v>8.3379998136311768E-3</v>
      </c>
      <c r="S101" s="2">
        <v>35825</v>
      </c>
      <c r="T101">
        <v>-4.0529999094083904E-2</v>
      </c>
      <c r="V101" s="2">
        <v>35825</v>
      </c>
      <c r="W101">
        <v>-5.4547998780757188E-2</v>
      </c>
      <c r="Y101" s="2">
        <v>35825</v>
      </c>
      <c r="Z101">
        <v>-6.3889998571947217E-3</v>
      </c>
      <c r="AB101" s="2">
        <v>35825</v>
      </c>
      <c r="AC101">
        <v>5.6941998727247124E-2</v>
      </c>
      <c r="AE101" s="2">
        <v>40235</v>
      </c>
      <c r="AF101">
        <v>5.5258998764865098E-2</v>
      </c>
    </row>
    <row r="102" spans="1:32" x14ac:dyDescent="0.25">
      <c r="A102" s="2">
        <v>35853</v>
      </c>
      <c r="B102">
        <v>0.10407199767380952</v>
      </c>
      <c r="D102" s="2">
        <v>35853</v>
      </c>
      <c r="E102">
        <v>9.4048997897841033E-2</v>
      </c>
      <c r="G102" s="2">
        <v>35853</v>
      </c>
      <c r="H102">
        <v>5.5120998767949646E-2</v>
      </c>
      <c r="J102" s="2">
        <v>35853</v>
      </c>
      <c r="K102">
        <v>9.9144997783936567E-2</v>
      </c>
      <c r="M102" s="2">
        <v>35853</v>
      </c>
      <c r="N102">
        <v>6.1655998621881015E-2</v>
      </c>
      <c r="P102" s="2">
        <v>35853</v>
      </c>
      <c r="Q102">
        <v>6.400299856942146E-2</v>
      </c>
      <c r="S102" s="2">
        <v>35853</v>
      </c>
      <c r="T102">
        <v>3.384999924339354E-2</v>
      </c>
      <c r="V102" s="2">
        <v>35853</v>
      </c>
      <c r="W102">
        <v>7.063899842109532E-2</v>
      </c>
      <c r="Y102" s="2">
        <v>35853</v>
      </c>
      <c r="Z102">
        <v>5.8234998698346321E-2</v>
      </c>
      <c r="AB102" s="2">
        <v>35853</v>
      </c>
      <c r="AC102">
        <v>2.9229999346658589E-3</v>
      </c>
      <c r="AE102" s="2">
        <v>40268</v>
      </c>
      <c r="AF102">
        <v>0.10806499758455902</v>
      </c>
    </row>
    <row r="103" spans="1:32" x14ac:dyDescent="0.25">
      <c r="A103" s="2">
        <v>35885</v>
      </c>
      <c r="B103">
        <v>1.5624999650754035E-2</v>
      </c>
      <c r="D103" s="2">
        <v>35885</v>
      </c>
      <c r="E103">
        <v>5.7030998725257812E-2</v>
      </c>
      <c r="G103" s="2">
        <v>35885</v>
      </c>
      <c r="H103">
        <v>3.6267999189347033E-2</v>
      </c>
      <c r="J103" s="2">
        <v>35885</v>
      </c>
      <c r="K103">
        <v>6.3260998586006464E-2</v>
      </c>
      <c r="M103" s="2">
        <v>35885</v>
      </c>
      <c r="N103">
        <v>4.8546998914889991E-2</v>
      </c>
      <c r="P103" s="2">
        <v>35885</v>
      </c>
      <c r="Q103">
        <v>5.6493998737260701E-2</v>
      </c>
      <c r="S103" s="2">
        <v>35885</v>
      </c>
      <c r="T103">
        <v>6.5074998545460408E-2</v>
      </c>
      <c r="V103" s="2">
        <v>35885</v>
      </c>
      <c r="W103">
        <v>4.229199905470013E-2</v>
      </c>
      <c r="Y103" s="2">
        <v>35885</v>
      </c>
      <c r="Z103">
        <v>5.4766998775862157E-2</v>
      </c>
      <c r="AB103" s="2">
        <v>35885</v>
      </c>
      <c r="AC103">
        <v>0.10837799757756292</v>
      </c>
      <c r="AE103" s="2">
        <v>40298</v>
      </c>
      <c r="AF103">
        <v>6.4434998559765519E-2</v>
      </c>
    </row>
    <row r="104" spans="1:32" x14ac:dyDescent="0.25">
      <c r="A104" s="2">
        <v>35915</v>
      </c>
      <c r="B104">
        <v>5.5434998760931192E-2</v>
      </c>
      <c r="D104" s="2">
        <v>35915</v>
      </c>
      <c r="E104">
        <v>1.6321999635174871E-2</v>
      </c>
      <c r="G104" s="2">
        <v>35915</v>
      </c>
      <c r="H104">
        <v>2.3740999469347296E-2</v>
      </c>
      <c r="J104" s="2">
        <v>35915</v>
      </c>
      <c r="K104">
        <v>2.3749999469146132E-2</v>
      </c>
      <c r="M104" s="2">
        <v>35915</v>
      </c>
      <c r="N104">
        <v>-2.9384999343194065E-2</v>
      </c>
      <c r="P104" s="2">
        <v>35915</v>
      </c>
      <c r="Q104">
        <v>-2.0075999551266432E-2</v>
      </c>
      <c r="S104" s="2">
        <v>35915</v>
      </c>
      <c r="T104">
        <v>-2.309099948387593E-2</v>
      </c>
      <c r="V104" s="2">
        <v>35915</v>
      </c>
      <c r="W104">
        <v>3.493399921916425E-2</v>
      </c>
      <c r="Y104" s="2">
        <v>35915</v>
      </c>
      <c r="Z104">
        <v>3.7874999153427784E-2</v>
      </c>
      <c r="AB104" s="2">
        <v>35915</v>
      </c>
      <c r="AC104">
        <v>-4.8882998907379807E-2</v>
      </c>
      <c r="AE104" s="2">
        <v>40329</v>
      </c>
      <c r="AF104">
        <v>-5.4790998775325714E-2</v>
      </c>
    </row>
    <row r="105" spans="1:32" x14ac:dyDescent="0.25">
      <c r="A105" s="2">
        <v>35944</v>
      </c>
      <c r="B105">
        <v>-6.3066998590342704E-2</v>
      </c>
      <c r="D105" s="2">
        <v>35944</v>
      </c>
      <c r="E105">
        <v>-2.4149999460205435E-2</v>
      </c>
      <c r="G105" s="2">
        <v>35944</v>
      </c>
      <c r="H105">
        <v>-1.9890999555401506E-2</v>
      </c>
      <c r="J105" s="2">
        <v>35944</v>
      </c>
      <c r="K105">
        <v>3.398399924039841E-2</v>
      </c>
      <c r="M105" s="2">
        <v>35944</v>
      </c>
      <c r="N105">
        <v>1.6419999632984399E-2</v>
      </c>
      <c r="P105" s="2">
        <v>35944</v>
      </c>
      <c r="Q105">
        <v>-3.2102999282442035E-2</v>
      </c>
      <c r="S105" s="2">
        <v>35944</v>
      </c>
      <c r="T105">
        <v>-3.6119999192655091E-3</v>
      </c>
      <c r="V105" s="2">
        <v>35944</v>
      </c>
      <c r="W105">
        <v>-3.0551999317109585E-2</v>
      </c>
      <c r="Y105" s="2">
        <v>35944</v>
      </c>
      <c r="Z105">
        <v>-2.9657999337092039E-2</v>
      </c>
      <c r="AB105" s="2">
        <v>35944</v>
      </c>
      <c r="AC105">
        <v>-6.520999854244292E-3</v>
      </c>
      <c r="AE105" s="2">
        <v>40359</v>
      </c>
      <c r="AF105">
        <v>-5.1793998842313886E-2</v>
      </c>
    </row>
    <row r="106" spans="1:32" x14ac:dyDescent="0.25">
      <c r="A106" s="2">
        <v>35976</v>
      </c>
      <c r="B106">
        <v>9.8366997801326225E-2</v>
      </c>
      <c r="D106" s="2">
        <v>35976</v>
      </c>
      <c r="E106">
        <v>4.1876999063976114E-2</v>
      </c>
      <c r="G106" s="2">
        <v>35976</v>
      </c>
      <c r="H106">
        <v>7.2737998374179005E-2</v>
      </c>
      <c r="J106" s="2">
        <v>35976</v>
      </c>
      <c r="K106">
        <v>4.1569999070838096E-2</v>
      </c>
      <c r="M106" s="2">
        <v>35976</v>
      </c>
      <c r="N106">
        <v>4.0481999095156783E-2</v>
      </c>
      <c r="P106" s="2">
        <v>35976</v>
      </c>
      <c r="Q106">
        <v>1.8183999593555926E-2</v>
      </c>
      <c r="S106" s="2">
        <v>35976</v>
      </c>
      <c r="T106">
        <v>3.8199999146163462E-2</v>
      </c>
      <c r="V106" s="2">
        <v>35976</v>
      </c>
      <c r="W106">
        <v>-1.2528999719955027E-2</v>
      </c>
      <c r="Y106" s="2">
        <v>35976</v>
      </c>
      <c r="Z106">
        <v>-4.0002999105863274E-2</v>
      </c>
      <c r="AB106" s="2">
        <v>35976</v>
      </c>
      <c r="AC106">
        <v>1.9247999569773671E-2</v>
      </c>
      <c r="AE106" s="2">
        <v>40389</v>
      </c>
      <c r="AF106">
        <v>0.10782199758999049</v>
      </c>
    </row>
    <row r="107" spans="1:32" x14ac:dyDescent="0.25">
      <c r="A107" s="2">
        <v>36007</v>
      </c>
      <c r="B107">
        <v>4.3520999027229848E-2</v>
      </c>
      <c r="D107" s="2">
        <v>36007</v>
      </c>
      <c r="E107">
        <v>-2.6999999396502973E-5</v>
      </c>
      <c r="G107" s="2">
        <v>36007</v>
      </c>
      <c r="H107">
        <v>4.2659999046474693E-3</v>
      </c>
      <c r="J107" s="2">
        <v>36007</v>
      </c>
      <c r="K107">
        <v>-5.7069998724386091E-3</v>
      </c>
      <c r="M107" s="2">
        <v>36007</v>
      </c>
      <c r="N107">
        <v>-4.5121998991444708E-2</v>
      </c>
      <c r="P107" s="2">
        <v>36007</v>
      </c>
      <c r="Q107">
        <v>-4.7397998940572138E-2</v>
      </c>
      <c r="S107" s="2">
        <v>36007</v>
      </c>
      <c r="T107">
        <v>-5.0491998871415852E-2</v>
      </c>
      <c r="V107" s="2">
        <v>36007</v>
      </c>
      <c r="W107">
        <v>-5.7284998719580475E-2</v>
      </c>
      <c r="Y107" s="2">
        <v>36007</v>
      </c>
      <c r="Z107">
        <v>-8.3279998138546932E-2</v>
      </c>
      <c r="AB107" s="2">
        <v>36007</v>
      </c>
      <c r="AC107">
        <v>4.2501999050006269E-2</v>
      </c>
      <c r="AE107" s="2">
        <v>40421</v>
      </c>
      <c r="AF107">
        <v>-9.6409997845068561E-3</v>
      </c>
    </row>
    <row r="108" spans="1:32" x14ac:dyDescent="0.25">
      <c r="A108" s="2">
        <v>36038</v>
      </c>
      <c r="B108">
        <v>-0.16377899633925408</v>
      </c>
      <c r="D108" s="2">
        <v>36038</v>
      </c>
      <c r="E108">
        <v>-0.2305559948466718</v>
      </c>
      <c r="G108" s="2">
        <v>36038</v>
      </c>
      <c r="H108">
        <v>-0.11209599749445916</v>
      </c>
      <c r="J108" s="2">
        <v>36038</v>
      </c>
      <c r="K108">
        <v>-0.15321999657526611</v>
      </c>
      <c r="M108" s="2">
        <v>36038</v>
      </c>
      <c r="N108">
        <v>-0.11824599735699594</v>
      </c>
      <c r="P108" s="2">
        <v>36038</v>
      </c>
      <c r="Q108">
        <v>-0.13029399708770217</v>
      </c>
      <c r="S108" s="2">
        <v>36038</v>
      </c>
      <c r="T108">
        <v>2.3382999477349221E-2</v>
      </c>
      <c r="V108" s="2">
        <v>36038</v>
      </c>
      <c r="W108">
        <v>-0.11264499748218805</v>
      </c>
      <c r="Y108" s="2">
        <v>36038</v>
      </c>
      <c r="Z108">
        <v>-0.13023199708908795</v>
      </c>
      <c r="AB108" s="2">
        <v>36038</v>
      </c>
      <c r="AC108">
        <v>-9.3725997905060657E-2</v>
      </c>
      <c r="AE108" s="2">
        <v>40451</v>
      </c>
      <c r="AF108">
        <v>3.4210999235324564E-2</v>
      </c>
    </row>
    <row r="109" spans="1:32" x14ac:dyDescent="0.25">
      <c r="A109" s="2">
        <v>36068</v>
      </c>
      <c r="B109">
        <v>0.13295699702817948</v>
      </c>
      <c r="D109" s="2">
        <v>36068</v>
      </c>
      <c r="E109">
        <v>2.010499955061823E-2</v>
      </c>
      <c r="G109" s="2">
        <v>36068</v>
      </c>
      <c r="H109">
        <v>0.11787999736517668</v>
      </c>
      <c r="J109" s="2">
        <v>36068</v>
      </c>
      <c r="K109">
        <v>-8.0479998201131824E-3</v>
      </c>
      <c r="M109" s="2">
        <v>36068</v>
      </c>
      <c r="N109">
        <v>4.77699989322573E-3</v>
      </c>
      <c r="P109" s="2">
        <v>36068</v>
      </c>
      <c r="Q109">
        <v>3.4487999229133127E-2</v>
      </c>
      <c r="S109" s="2">
        <v>36068</v>
      </c>
      <c r="T109">
        <v>7.9127998231351374E-2</v>
      </c>
      <c r="V109" s="2">
        <v>36068</v>
      </c>
      <c r="W109">
        <v>0.14012799686789512</v>
      </c>
      <c r="Y109" s="2">
        <v>36068</v>
      </c>
      <c r="Z109">
        <v>6.2666998599283402E-2</v>
      </c>
      <c r="AB109" s="2">
        <v>36068</v>
      </c>
      <c r="AC109">
        <v>0.1120369974957779</v>
      </c>
      <c r="AE109" s="2">
        <v>40480</v>
      </c>
      <c r="AF109">
        <v>4.1236999078281225E-2</v>
      </c>
    </row>
    <row r="110" spans="1:32" x14ac:dyDescent="0.25">
      <c r="A110" s="2">
        <v>36098</v>
      </c>
      <c r="B110">
        <v>6.7018998502008625E-2</v>
      </c>
      <c r="D110" s="2">
        <v>36098</v>
      </c>
      <c r="E110">
        <v>0.12127299728933721</v>
      </c>
      <c r="G110" s="2">
        <v>36098</v>
      </c>
      <c r="H110">
        <v>3.5319999210536482E-2</v>
      </c>
      <c r="J110" s="2">
        <v>36098</v>
      </c>
      <c r="K110">
        <v>0.11564299741517751</v>
      </c>
      <c r="M110" s="2">
        <v>36098</v>
      </c>
      <c r="N110">
        <v>0.15034599663950501</v>
      </c>
      <c r="P110" s="2">
        <v>36098</v>
      </c>
      <c r="Q110">
        <v>9.5951997855305671E-2</v>
      </c>
      <c r="S110" s="2">
        <v>36098</v>
      </c>
      <c r="T110">
        <v>-1.9144999572075903E-2</v>
      </c>
      <c r="V110" s="2">
        <v>36098</v>
      </c>
      <c r="W110">
        <v>1.1839999735355376E-2</v>
      </c>
      <c r="Y110" s="2">
        <v>36098</v>
      </c>
      <c r="Z110">
        <v>3.4285999233648182E-2</v>
      </c>
      <c r="AB110" s="2">
        <v>36098</v>
      </c>
      <c r="AC110">
        <v>7.7452998268790541E-2</v>
      </c>
      <c r="AE110" s="2">
        <v>40512</v>
      </c>
      <c r="AF110">
        <v>-1.1450999744050205E-2</v>
      </c>
    </row>
    <row r="111" spans="1:32" x14ac:dyDescent="0.25">
      <c r="A111" s="2">
        <v>36129</v>
      </c>
      <c r="B111">
        <v>0.11511499742697924</v>
      </c>
      <c r="D111" s="2">
        <v>36129</v>
      </c>
      <c r="E111">
        <v>6.819299847576768E-2</v>
      </c>
      <c r="G111" s="2">
        <v>36129</v>
      </c>
      <c r="H111">
        <v>6.1401998627558352E-2</v>
      </c>
      <c r="J111" s="2">
        <v>36129</v>
      </c>
      <c r="K111">
        <v>7.66439982868731E-2</v>
      </c>
      <c r="M111" s="2">
        <v>36129</v>
      </c>
      <c r="N111">
        <v>4.3097999036684632E-2</v>
      </c>
      <c r="P111" s="2">
        <v>36129</v>
      </c>
      <c r="Q111">
        <v>3.9765999111160633E-2</v>
      </c>
      <c r="S111" s="2">
        <v>36129</v>
      </c>
      <c r="T111">
        <v>1.4808999668993057E-2</v>
      </c>
      <c r="V111" s="2">
        <v>36129</v>
      </c>
      <c r="W111">
        <v>7.4639998331665989E-3</v>
      </c>
      <c r="Y111" s="2">
        <v>36129</v>
      </c>
      <c r="Z111">
        <v>3.5718999201618133E-2</v>
      </c>
      <c r="AB111" s="2">
        <v>36129</v>
      </c>
      <c r="AC111">
        <v>4.6078998970054089E-2</v>
      </c>
      <c r="AE111" s="2">
        <v>40543</v>
      </c>
      <c r="AF111">
        <v>5.0164998878724873E-2</v>
      </c>
    </row>
    <row r="112" spans="1:32" x14ac:dyDescent="0.25">
      <c r="A112" s="2">
        <v>36160</v>
      </c>
      <c r="B112">
        <v>0.14682699671816082</v>
      </c>
      <c r="D112" s="2">
        <v>36160</v>
      </c>
      <c r="E112">
        <v>2.0539999540895221E-2</v>
      </c>
      <c r="G112" s="2">
        <v>36160</v>
      </c>
      <c r="H112">
        <v>4.3669999023899439E-2</v>
      </c>
      <c r="J112" s="2">
        <v>36160</v>
      </c>
      <c r="K112">
        <v>7.7209998274222022E-2</v>
      </c>
      <c r="M112" s="2">
        <v>36160</v>
      </c>
      <c r="N112">
        <v>1.8786999580077828E-2</v>
      </c>
      <c r="P112" s="2">
        <v>36160</v>
      </c>
      <c r="Q112">
        <v>3.6887999175488947E-2</v>
      </c>
      <c r="S112" s="2">
        <v>36160</v>
      </c>
      <c r="T112">
        <v>3.0578999316506088E-2</v>
      </c>
      <c r="V112" s="2">
        <v>36160</v>
      </c>
      <c r="W112">
        <v>-1.040299976747483E-2</v>
      </c>
      <c r="Y112" s="2">
        <v>36160</v>
      </c>
      <c r="Z112">
        <v>-3.6289999188855289E-2</v>
      </c>
      <c r="AB112" s="2">
        <v>36160</v>
      </c>
      <c r="AC112">
        <v>0.13718899693358688</v>
      </c>
      <c r="AE112" s="2">
        <v>40574</v>
      </c>
      <c r="AF112">
        <v>5.4154998789541421E-2</v>
      </c>
    </row>
    <row r="113" spans="1:32" x14ac:dyDescent="0.25">
      <c r="A113" s="2">
        <v>36189</v>
      </c>
      <c r="B113">
        <v>0.17282699613701549</v>
      </c>
      <c r="D113" s="2">
        <v>36189</v>
      </c>
      <c r="E113">
        <v>2.1213999525830148E-2</v>
      </c>
      <c r="G113" s="2">
        <v>36189</v>
      </c>
      <c r="H113">
        <v>-3.5119999215006831E-3</v>
      </c>
      <c r="J113" s="2">
        <v>36189</v>
      </c>
      <c r="K113">
        <v>5.6804998730309308E-2</v>
      </c>
      <c r="M113" s="2">
        <v>36189</v>
      </c>
      <c r="N113">
        <v>-2.1935999509692192E-2</v>
      </c>
      <c r="P113" s="2">
        <v>36189</v>
      </c>
      <c r="Q113">
        <v>1.6076999640651048E-2</v>
      </c>
      <c r="S113" s="2">
        <v>36189</v>
      </c>
      <c r="T113">
        <v>-4.3770999021641915E-2</v>
      </c>
      <c r="V113" s="2">
        <v>36189</v>
      </c>
      <c r="W113">
        <v>-7.2862998371385032E-2</v>
      </c>
      <c r="Y113" s="2">
        <v>36189</v>
      </c>
      <c r="Z113">
        <v>-2.3288999479450286E-2</v>
      </c>
      <c r="AB113" s="2">
        <v>36189</v>
      </c>
      <c r="AC113">
        <v>8.4294998115859929E-2</v>
      </c>
      <c r="AE113" s="2">
        <v>40602</v>
      </c>
      <c r="AF113">
        <v>4.4842998997680843E-2</v>
      </c>
    </row>
    <row r="114" spans="1:32" x14ac:dyDescent="0.25">
      <c r="A114" s="2">
        <v>36217</v>
      </c>
      <c r="B114">
        <v>-0.12277699725572019</v>
      </c>
      <c r="D114" s="2">
        <v>36217</v>
      </c>
      <c r="E114">
        <v>1.3336999701894819E-2</v>
      </c>
      <c r="G114" s="2">
        <v>36217</v>
      </c>
      <c r="H114">
        <v>9.3879997901618484E-3</v>
      </c>
      <c r="J114" s="2">
        <v>36217</v>
      </c>
      <c r="K114">
        <v>2.5179999437183144E-3</v>
      </c>
      <c r="M114" s="2">
        <v>36217</v>
      </c>
      <c r="N114">
        <v>-4.1982999061606824E-2</v>
      </c>
      <c r="P114" s="2">
        <v>36217</v>
      </c>
      <c r="Q114">
        <v>-1.6794999624602496E-2</v>
      </c>
      <c r="S114" s="2">
        <v>36217</v>
      </c>
      <c r="T114">
        <v>-3.8117999147996302E-2</v>
      </c>
      <c r="V114" s="2">
        <v>36217</v>
      </c>
      <c r="W114">
        <v>-5.5009998770430687E-3</v>
      </c>
      <c r="Y114" s="2">
        <v>36217</v>
      </c>
      <c r="Z114">
        <v>1.0949999755248426E-2</v>
      </c>
      <c r="AB114" s="2">
        <v>36217</v>
      </c>
      <c r="AC114">
        <v>-2.6130999415926639E-2</v>
      </c>
      <c r="AE114" s="2">
        <v>40633</v>
      </c>
      <c r="AF114">
        <v>-1.1896999734081327E-2</v>
      </c>
    </row>
    <row r="115" spans="1:32" x14ac:dyDescent="0.25">
      <c r="A115" s="2">
        <v>36250</v>
      </c>
      <c r="B115">
        <v>9.0720997972227643E-2</v>
      </c>
      <c r="D115" s="2">
        <v>36250</v>
      </c>
      <c r="E115">
        <v>3.8318999143503604E-2</v>
      </c>
      <c r="G115" s="2">
        <v>36250</v>
      </c>
      <c r="H115">
        <v>2.3860999466665089E-2</v>
      </c>
      <c r="J115" s="2">
        <v>36250</v>
      </c>
      <c r="K115">
        <v>4.4620999002642936E-2</v>
      </c>
      <c r="M115" s="2">
        <v>36250</v>
      </c>
      <c r="N115">
        <v>-1.9882999555580316E-2</v>
      </c>
      <c r="P115" s="2">
        <v>36250</v>
      </c>
      <c r="Q115">
        <v>4.1190999079309405E-2</v>
      </c>
      <c r="S115" s="2">
        <v>36250</v>
      </c>
      <c r="T115">
        <v>-1.579399964697659E-2</v>
      </c>
      <c r="V115" s="2">
        <v>36250</v>
      </c>
      <c r="W115">
        <v>0.14641399672739208</v>
      </c>
      <c r="Y115" s="2">
        <v>36250</v>
      </c>
      <c r="Z115">
        <v>2.5771999423950909E-2</v>
      </c>
      <c r="AB115" s="2">
        <v>36250</v>
      </c>
      <c r="AC115">
        <v>-2.1063999529182909E-2</v>
      </c>
      <c r="AE115" s="2">
        <v>40662</v>
      </c>
      <c r="AF115">
        <v>4.4653999001905323E-2</v>
      </c>
    </row>
    <row r="116" spans="1:32" x14ac:dyDescent="0.25">
      <c r="A116" s="2">
        <v>36280</v>
      </c>
      <c r="B116">
        <v>1.1121999751403929E-2</v>
      </c>
      <c r="D116" s="2">
        <v>36280</v>
      </c>
      <c r="E116">
        <v>6.7873998482897879E-2</v>
      </c>
      <c r="G116" s="2">
        <v>36280</v>
      </c>
      <c r="H116">
        <v>-6.6815998506546015E-2</v>
      </c>
      <c r="J116" s="2">
        <v>36280</v>
      </c>
      <c r="K116">
        <v>2.6268999412842095E-2</v>
      </c>
      <c r="M116" s="2">
        <v>36280</v>
      </c>
      <c r="N116">
        <v>1.2203999727219342E-2</v>
      </c>
      <c r="P116" s="2">
        <v>36280</v>
      </c>
      <c r="Q116">
        <v>8.5363998091965917E-2</v>
      </c>
      <c r="S116" s="2">
        <v>36280</v>
      </c>
      <c r="T116">
        <v>8.5532998088188469E-2</v>
      </c>
      <c r="V116" s="2">
        <v>36280</v>
      </c>
      <c r="W116">
        <v>0.14519999675452708</v>
      </c>
      <c r="Y116" s="2">
        <v>36280</v>
      </c>
      <c r="Z116">
        <v>0.24069099462013691</v>
      </c>
      <c r="AB116" s="2">
        <v>36280</v>
      </c>
      <c r="AC116">
        <v>3.9861999109014869E-2</v>
      </c>
      <c r="AE116" s="2">
        <v>40694</v>
      </c>
      <c r="AF116">
        <v>5.7629998711869121E-3</v>
      </c>
    </row>
    <row r="117" spans="1:32" x14ac:dyDescent="0.25">
      <c r="A117" s="2">
        <v>36311</v>
      </c>
      <c r="B117">
        <v>-1.2557999719306826E-2</v>
      </c>
      <c r="D117" s="2">
        <v>36311</v>
      </c>
      <c r="E117">
        <v>-5.5596998757310216E-2</v>
      </c>
      <c r="G117" s="2">
        <v>36311</v>
      </c>
      <c r="H117">
        <v>-2.8463999363780024E-2</v>
      </c>
      <c r="J117" s="2">
        <v>36311</v>
      </c>
      <c r="K117">
        <v>-4.2445999051257968E-2</v>
      </c>
      <c r="M117" s="2">
        <v>36311</v>
      </c>
      <c r="N117">
        <v>3.1399999298155306E-3</v>
      </c>
      <c r="P117" s="2">
        <v>36311</v>
      </c>
      <c r="Q117">
        <v>-2.8943999353051187E-2</v>
      </c>
      <c r="S117" s="2">
        <v>36311</v>
      </c>
      <c r="T117">
        <v>6.3159998588263988E-2</v>
      </c>
      <c r="V117" s="2">
        <v>36311</v>
      </c>
      <c r="W117">
        <v>-2.3689999470487236E-2</v>
      </c>
      <c r="Y117" s="2">
        <v>36311</v>
      </c>
      <c r="Z117">
        <v>-7.5614998309873047E-2</v>
      </c>
      <c r="AB117" s="2">
        <v>36311</v>
      </c>
      <c r="AC117">
        <v>1.9399999566376207E-2</v>
      </c>
      <c r="AE117" s="2">
        <v>40724</v>
      </c>
      <c r="AF117">
        <v>-2.7704999380744996E-2</v>
      </c>
    </row>
    <row r="118" spans="1:32" x14ac:dyDescent="0.25">
      <c r="A118" s="2">
        <v>36341</v>
      </c>
      <c r="B118">
        <v>0.11866299734767527</v>
      </c>
      <c r="D118" s="2">
        <v>36341</v>
      </c>
      <c r="E118">
        <v>4.1433999073877931E-2</v>
      </c>
      <c r="G118" s="2">
        <v>36341</v>
      </c>
      <c r="H118">
        <v>4.6120998969115312E-2</v>
      </c>
      <c r="J118" s="2">
        <v>36341</v>
      </c>
      <c r="K118">
        <v>5.9908998660929497E-2</v>
      </c>
      <c r="M118" s="2">
        <v>36341</v>
      </c>
      <c r="N118">
        <v>-1.0135999773442745E-2</v>
      </c>
      <c r="P118" s="2">
        <v>36341</v>
      </c>
      <c r="Q118">
        <v>6.6122998522035778E-2</v>
      </c>
      <c r="S118" s="2">
        <v>36341</v>
      </c>
      <c r="T118">
        <v>-3.5047999216616152E-2</v>
      </c>
      <c r="V118" s="2">
        <v>36341</v>
      </c>
      <c r="W118">
        <v>9.1119997963309291E-3</v>
      </c>
      <c r="Y118" s="2">
        <v>36341</v>
      </c>
      <c r="Z118">
        <v>5.0978998860530554E-2</v>
      </c>
      <c r="AB118" s="2">
        <v>36341</v>
      </c>
      <c r="AC118">
        <v>6.9073998456075786E-2</v>
      </c>
      <c r="AE118" s="2">
        <v>40753</v>
      </c>
      <c r="AF118">
        <v>4.5499998982995752E-3</v>
      </c>
    </row>
    <row r="119" spans="1:32" x14ac:dyDescent="0.25">
      <c r="A119" s="2">
        <v>36371</v>
      </c>
      <c r="B119">
        <v>-6.8559998467564581E-3</v>
      </c>
      <c r="D119" s="2">
        <v>36371</v>
      </c>
      <c r="E119">
        <v>-6.2122998611442742E-2</v>
      </c>
      <c r="G119" s="2">
        <v>36371</v>
      </c>
      <c r="H119">
        <v>-5.5391998761892318E-2</v>
      </c>
      <c r="J119" s="2">
        <v>36371</v>
      </c>
      <c r="K119">
        <v>-5.8128998700715598E-2</v>
      </c>
      <c r="M119" s="2">
        <v>36371</v>
      </c>
      <c r="N119">
        <v>-8.4639998108148578E-3</v>
      </c>
      <c r="P119" s="2">
        <v>36371</v>
      </c>
      <c r="Q119">
        <v>-3.6456999185122553E-2</v>
      </c>
      <c r="S119" s="2">
        <v>36371</v>
      </c>
      <c r="T119">
        <v>-1.226799972578883E-2</v>
      </c>
      <c r="V119" s="2">
        <v>36371</v>
      </c>
      <c r="W119">
        <v>1.2379999723285436E-2</v>
      </c>
      <c r="Y119" s="2">
        <v>36371</v>
      </c>
      <c r="Z119">
        <v>-1.5613999650999903E-2</v>
      </c>
      <c r="AB119" s="2">
        <v>36371</v>
      </c>
      <c r="AC119">
        <v>-2.1503999519348144E-2</v>
      </c>
      <c r="AE119" s="2">
        <v>40786</v>
      </c>
      <c r="AF119">
        <v>-5.8512998692132535E-2</v>
      </c>
    </row>
    <row r="120" spans="1:32" x14ac:dyDescent="0.25">
      <c r="A120" s="2">
        <v>36403</v>
      </c>
      <c r="B120">
        <v>6.1424998627044258E-2</v>
      </c>
      <c r="D120" s="2">
        <v>36403</v>
      </c>
      <c r="E120">
        <v>-4.5910998973809181E-2</v>
      </c>
      <c r="G120" s="2">
        <v>36403</v>
      </c>
      <c r="H120">
        <v>3.3947999241203071E-2</v>
      </c>
      <c r="J120" s="2">
        <v>36403</v>
      </c>
      <c r="K120">
        <v>-3.4028999239392579E-2</v>
      </c>
      <c r="M120" s="2">
        <v>36403</v>
      </c>
      <c r="N120">
        <v>-1.7773999602720143E-2</v>
      </c>
      <c r="P120" s="2">
        <v>36403</v>
      </c>
      <c r="Q120">
        <v>-9.3499997910112143E-3</v>
      </c>
      <c r="S120" s="2">
        <v>36403</v>
      </c>
      <c r="T120">
        <v>1.0225999771431089E-2</v>
      </c>
      <c r="V120" s="2">
        <v>36403</v>
      </c>
      <c r="W120">
        <v>1.7631999605894087E-2</v>
      </c>
      <c r="Y120" s="2">
        <v>36403</v>
      </c>
      <c r="Z120">
        <v>-3.9727999112009998E-2</v>
      </c>
      <c r="AB120" s="2">
        <v>36403</v>
      </c>
      <c r="AC120">
        <v>-9.6565997841581694E-2</v>
      </c>
      <c r="AE120" s="2">
        <v>40816</v>
      </c>
      <c r="AF120">
        <v>-0.10679099761303515</v>
      </c>
    </row>
    <row r="121" spans="1:32" x14ac:dyDescent="0.25">
      <c r="A121" s="2">
        <v>36433</v>
      </c>
      <c r="B121">
        <v>-4.3199999034404758E-3</v>
      </c>
      <c r="D121" s="2">
        <v>36433</v>
      </c>
      <c r="E121">
        <v>-5.1959998838603492E-2</v>
      </c>
      <c r="G121" s="2">
        <v>36433</v>
      </c>
      <c r="H121">
        <v>-8.0780998194403944E-2</v>
      </c>
      <c r="J121" s="2">
        <v>36433</v>
      </c>
      <c r="K121">
        <v>5.1919998839497564E-3</v>
      </c>
      <c r="M121" s="2">
        <v>36433</v>
      </c>
      <c r="N121">
        <v>-0.10204399771913886</v>
      </c>
      <c r="P121" s="2">
        <v>36433</v>
      </c>
      <c r="Q121">
        <v>-3.2659999269992112E-3</v>
      </c>
      <c r="S121" s="2">
        <v>36433</v>
      </c>
      <c r="T121">
        <v>-4.8024998926557601E-2</v>
      </c>
      <c r="V121" s="2">
        <v>36433</v>
      </c>
      <c r="W121">
        <v>-4.0222999100945893E-2</v>
      </c>
      <c r="Y121" s="2">
        <v>36433</v>
      </c>
      <c r="Z121">
        <v>-2.9333999344334005E-2</v>
      </c>
      <c r="AB121" s="2">
        <v>36433</v>
      </c>
      <c r="AC121">
        <v>4.8620998913235958E-2</v>
      </c>
      <c r="AE121" s="2">
        <v>40847</v>
      </c>
      <c r="AF121">
        <v>0.15726299648489803</v>
      </c>
    </row>
    <row r="122" spans="1:32" x14ac:dyDescent="0.25">
      <c r="A122" s="2">
        <v>36462</v>
      </c>
      <c r="B122">
        <v>1.7734999603591858E-2</v>
      </c>
      <c r="D122" s="2">
        <v>36462</v>
      </c>
      <c r="E122">
        <v>0.16689899626951665</v>
      </c>
      <c r="G122" s="2">
        <v>36462</v>
      </c>
      <c r="H122">
        <v>0.11032799753397703</v>
      </c>
      <c r="J122" s="2">
        <v>36462</v>
      </c>
      <c r="K122">
        <v>7.1086998411081723E-2</v>
      </c>
      <c r="M122" s="2">
        <v>36462</v>
      </c>
      <c r="N122">
        <v>7.2756998373754322E-2</v>
      </c>
      <c r="P122" s="2">
        <v>36462</v>
      </c>
      <c r="Q122">
        <v>2.3934999465011059E-2</v>
      </c>
      <c r="S122" s="2">
        <v>36462</v>
      </c>
      <c r="T122">
        <v>1.4384999678470194E-2</v>
      </c>
      <c r="V122" s="2">
        <v>36462</v>
      </c>
      <c r="W122">
        <v>-1.4527999675273894E-2</v>
      </c>
      <c r="Y122" s="2">
        <v>36462</v>
      </c>
      <c r="Z122">
        <v>2.2203999503701926E-2</v>
      </c>
      <c r="AB122" s="2">
        <v>36462</v>
      </c>
      <c r="AC122">
        <v>7.9642998219840222E-2</v>
      </c>
      <c r="AE122" s="2">
        <v>40877</v>
      </c>
      <c r="AF122">
        <v>-4.5093998992070561E-2</v>
      </c>
    </row>
    <row r="123" spans="1:32" x14ac:dyDescent="0.25">
      <c r="A123" s="2">
        <v>36494</v>
      </c>
      <c r="B123">
        <v>0.11278899747896939</v>
      </c>
      <c r="D123" s="2">
        <v>36494</v>
      </c>
      <c r="E123">
        <v>-4.9045998903736475E-2</v>
      </c>
      <c r="G123" s="2">
        <v>36494</v>
      </c>
      <c r="H123">
        <v>7.0519998423755172E-3</v>
      </c>
      <c r="J123" s="2">
        <v>36494</v>
      </c>
      <c r="K123">
        <v>1.0990999754332006E-2</v>
      </c>
      <c r="M123" s="2">
        <v>36494</v>
      </c>
      <c r="N123">
        <v>1.4240999681688845E-2</v>
      </c>
      <c r="P123" s="2">
        <v>36494</v>
      </c>
      <c r="Q123">
        <v>-3.2812999266572294E-2</v>
      </c>
      <c r="S123" s="2">
        <v>36494</v>
      </c>
      <c r="T123">
        <v>-7.4162998342327771E-2</v>
      </c>
      <c r="V123" s="2">
        <v>36494</v>
      </c>
      <c r="W123">
        <v>1.8311999590694905E-2</v>
      </c>
      <c r="Y123" s="2">
        <v>36494</v>
      </c>
      <c r="Z123">
        <v>-1.295799971036613E-2</v>
      </c>
      <c r="AB123" s="2">
        <v>36494</v>
      </c>
      <c r="AC123">
        <v>3.9675999113172294E-2</v>
      </c>
      <c r="AE123" s="2">
        <v>40907</v>
      </c>
      <c r="AF123">
        <v>3.9951999107003214E-2</v>
      </c>
    </row>
    <row r="124" spans="1:32" x14ac:dyDescent="0.25">
      <c r="A124" s="2">
        <v>36525</v>
      </c>
      <c r="B124">
        <v>0.19973299553561957</v>
      </c>
      <c r="D124" s="2">
        <v>36525</v>
      </c>
      <c r="E124">
        <v>-1.9819999556988478E-2</v>
      </c>
      <c r="G124" s="2">
        <v>36525</v>
      </c>
      <c r="H124">
        <v>-8.8897998012974849E-2</v>
      </c>
      <c r="J124" s="2">
        <v>36525</v>
      </c>
      <c r="K124">
        <v>9.6490997843258083E-2</v>
      </c>
      <c r="M124" s="2">
        <v>36525</v>
      </c>
      <c r="N124">
        <v>-3.3283999256044632E-2</v>
      </c>
      <c r="P124" s="2">
        <v>36525</v>
      </c>
      <c r="Q124">
        <v>0.10325199769213796</v>
      </c>
      <c r="S124" s="2">
        <v>36525</v>
      </c>
      <c r="T124">
        <v>9.8189997805282481E-3</v>
      </c>
      <c r="V124" s="2">
        <v>36525</v>
      </c>
      <c r="W124">
        <v>2.8549999361857769E-3</v>
      </c>
      <c r="Y124" s="2">
        <v>36525</v>
      </c>
      <c r="Z124">
        <v>0.10822399758100509</v>
      </c>
      <c r="AB124" s="2">
        <v>36525</v>
      </c>
      <c r="AC124">
        <v>-2.271299949232489E-2</v>
      </c>
      <c r="AE124" s="2">
        <v>40939</v>
      </c>
      <c r="AF124">
        <v>6.100699863638729E-2</v>
      </c>
    </row>
    <row r="125" spans="1:32" x14ac:dyDescent="0.25">
      <c r="A125" s="2">
        <v>36556</v>
      </c>
      <c r="B125">
        <v>-7.6804998283274473E-2</v>
      </c>
      <c r="D125" s="2">
        <v>36556</v>
      </c>
      <c r="E125">
        <v>-3.1640999292768535E-2</v>
      </c>
      <c r="G125" s="2">
        <v>36556</v>
      </c>
      <c r="H125">
        <v>5.9451998671144243E-2</v>
      </c>
      <c r="J125" s="2">
        <v>36556</v>
      </c>
      <c r="K125">
        <v>-8.3130998141877355E-2</v>
      </c>
      <c r="M125" s="2">
        <v>36556</v>
      </c>
      <c r="N125">
        <v>-6.6873998505249624E-2</v>
      </c>
      <c r="P125" s="2">
        <v>36556</v>
      </c>
      <c r="Q125">
        <v>-9.1161997962370511E-2</v>
      </c>
      <c r="S125" s="2">
        <v>36556</v>
      </c>
      <c r="T125">
        <v>0.10853099757414311</v>
      </c>
      <c r="V125" s="2">
        <v>36556</v>
      </c>
      <c r="W125">
        <v>-1.6385999633744357E-2</v>
      </c>
      <c r="Y125" s="2">
        <v>36556</v>
      </c>
      <c r="Z125">
        <v>-0.11776499736774713</v>
      </c>
      <c r="AB125" s="2">
        <v>36556</v>
      </c>
      <c r="AC125">
        <v>-3.4254999234341083E-2</v>
      </c>
      <c r="AE125" s="2">
        <v>40968</v>
      </c>
      <c r="AF125">
        <v>-1.7017999619618057E-2</v>
      </c>
    </row>
    <row r="126" spans="1:32" x14ac:dyDescent="0.25">
      <c r="A126" s="2">
        <v>36585</v>
      </c>
      <c r="B126">
        <v>0.13500399698242543</v>
      </c>
      <c r="D126" s="2">
        <v>36585</v>
      </c>
      <c r="E126">
        <v>-0.10826799758002162</v>
      </c>
      <c r="G126" s="2">
        <v>36585</v>
      </c>
      <c r="H126">
        <v>-0.10371099768187851</v>
      </c>
      <c r="J126" s="2">
        <v>36585</v>
      </c>
      <c r="K126">
        <v>-5.7371998717635868E-2</v>
      </c>
      <c r="M126" s="2">
        <v>36585</v>
      </c>
      <c r="N126">
        <v>-0.10175999772548676</v>
      </c>
      <c r="P126" s="2">
        <v>36585</v>
      </c>
      <c r="Q126">
        <v>-4.2604999047704047E-2</v>
      </c>
      <c r="S126" s="2">
        <v>36585</v>
      </c>
      <c r="T126">
        <v>-6.1688998621143395E-2</v>
      </c>
      <c r="V126" s="2">
        <v>36585</v>
      </c>
      <c r="W126">
        <v>-5.8441998693719507E-2</v>
      </c>
      <c r="Y126" s="2">
        <v>36585</v>
      </c>
      <c r="Z126">
        <v>-9.5514997865073392E-2</v>
      </c>
      <c r="AB126" s="2">
        <v>36585</v>
      </c>
      <c r="AC126">
        <v>-8.0216998207010323E-2</v>
      </c>
      <c r="AE126" s="2">
        <v>40998</v>
      </c>
      <c r="AF126">
        <v>4.6780998954363162E-2</v>
      </c>
    </row>
    <row r="127" spans="1:32" x14ac:dyDescent="0.25">
      <c r="A127" s="2">
        <v>36616</v>
      </c>
      <c r="B127">
        <v>8.3788998127169903E-2</v>
      </c>
      <c r="D127" s="2">
        <v>36616</v>
      </c>
      <c r="E127">
        <v>0.18554099585283546</v>
      </c>
      <c r="G127" s="2">
        <v>36616</v>
      </c>
      <c r="H127">
        <v>5.4776998775638644E-2</v>
      </c>
      <c r="J127" s="2">
        <v>36616</v>
      </c>
      <c r="K127">
        <v>0.11425899744611234</v>
      </c>
      <c r="M127" s="2">
        <v>36616</v>
      </c>
      <c r="N127">
        <v>-1.0821999758109451E-2</v>
      </c>
      <c r="P127" s="2">
        <v>36616</v>
      </c>
      <c r="Q127">
        <v>0.1362189969552681</v>
      </c>
      <c r="S127" s="2">
        <v>36616</v>
      </c>
      <c r="T127">
        <v>3.3266999256424602E-2</v>
      </c>
      <c r="V127" s="2">
        <v>36616</v>
      </c>
      <c r="W127">
        <v>0.10500699765291065</v>
      </c>
      <c r="Y127" s="2">
        <v>36616</v>
      </c>
      <c r="Z127">
        <v>9.930999778024853E-2</v>
      </c>
      <c r="AB127" s="2">
        <v>36616</v>
      </c>
      <c r="AC127">
        <v>0.1103459975335747</v>
      </c>
      <c r="AE127" s="2">
        <v>41029</v>
      </c>
      <c r="AF127">
        <v>2.4209999458864328E-2</v>
      </c>
    </row>
    <row r="128" spans="1:32" x14ac:dyDescent="0.25">
      <c r="A128" s="2">
        <v>36644</v>
      </c>
      <c r="B128">
        <v>-9.05459979761392E-2</v>
      </c>
      <c r="D128" s="2">
        <v>36644</v>
      </c>
      <c r="E128">
        <v>-3.1442999297194178E-2</v>
      </c>
      <c r="G128" s="2">
        <v>36644</v>
      </c>
      <c r="H128">
        <v>7.9535998222231868E-2</v>
      </c>
      <c r="J128" s="2">
        <v>36644</v>
      </c>
      <c r="K128">
        <v>-1.9341999567672612E-2</v>
      </c>
      <c r="M128" s="2">
        <v>36644</v>
      </c>
      <c r="N128">
        <v>2.5990999419055878E-2</v>
      </c>
      <c r="P128" s="2">
        <v>36644</v>
      </c>
      <c r="Q128">
        <v>1.8156999594159427E-2</v>
      </c>
      <c r="S128" s="2">
        <v>36644</v>
      </c>
      <c r="T128">
        <v>7.7866998259536913E-2</v>
      </c>
      <c r="V128" s="2">
        <v>36644</v>
      </c>
      <c r="W128">
        <v>-8.287999814748764E-3</v>
      </c>
      <c r="Y128" s="2">
        <v>36644</v>
      </c>
      <c r="Z128">
        <v>-4.412899901363998E-2</v>
      </c>
      <c r="AB128" s="2">
        <v>36644</v>
      </c>
      <c r="AC128">
        <v>-6.0273998652771117E-2</v>
      </c>
      <c r="AE128" s="2">
        <v>41060</v>
      </c>
      <c r="AF128">
        <v>-4.5007998993992805E-2</v>
      </c>
    </row>
    <row r="129" spans="1:32" x14ac:dyDescent="0.25">
      <c r="A129" s="2">
        <v>36677</v>
      </c>
      <c r="B129">
        <v>-0.10479799765758217</v>
      </c>
      <c r="D129" s="2">
        <v>36677</v>
      </c>
      <c r="E129">
        <v>6.704399850144982E-2</v>
      </c>
      <c r="G129" s="2">
        <v>36677</v>
      </c>
      <c r="H129">
        <v>5.5779998753219845E-2</v>
      </c>
      <c r="J129" s="2">
        <v>36677</v>
      </c>
      <c r="K129">
        <v>-4.5029998993501068E-2</v>
      </c>
      <c r="M129" s="2">
        <v>36677</v>
      </c>
      <c r="N129">
        <v>9.5925997855886833E-2</v>
      </c>
      <c r="P129" s="2">
        <v>36677</v>
      </c>
      <c r="Q129">
        <v>-5.5649998756125566E-3</v>
      </c>
      <c r="S129" s="2">
        <v>36677</v>
      </c>
      <c r="T129">
        <v>4.3713999022915964E-2</v>
      </c>
      <c r="V129" s="2">
        <v>36677</v>
      </c>
      <c r="W129">
        <v>9.6644997839815922E-2</v>
      </c>
      <c r="Y129" s="2">
        <v>36677</v>
      </c>
      <c r="Z129">
        <v>-2.2007999508082868E-2</v>
      </c>
      <c r="AB129" s="2">
        <v>36677</v>
      </c>
      <c r="AC129">
        <v>-9.9389997778460387E-2</v>
      </c>
      <c r="AE129" s="2">
        <v>41089</v>
      </c>
      <c r="AF129">
        <v>5.54039987616241E-2</v>
      </c>
    </row>
    <row r="130" spans="1:32" x14ac:dyDescent="0.25">
      <c r="A130" s="2">
        <v>36707</v>
      </c>
      <c r="B130">
        <v>0.11489899743180722</v>
      </c>
      <c r="D130" s="2">
        <v>36707</v>
      </c>
      <c r="E130">
        <v>-6.063299864474684E-2</v>
      </c>
      <c r="G130" s="2">
        <v>36707</v>
      </c>
      <c r="H130">
        <v>8.317499814089388E-2</v>
      </c>
      <c r="J130" s="2">
        <v>36707</v>
      </c>
      <c r="K130">
        <v>-2.4402999454550448E-2</v>
      </c>
      <c r="M130" s="2">
        <v>36707</v>
      </c>
      <c r="N130">
        <v>1.1379999745637177E-2</v>
      </c>
      <c r="P130" s="2">
        <v>36707</v>
      </c>
      <c r="Q130">
        <v>-2.4407999454438684E-2</v>
      </c>
      <c r="S130" s="2">
        <v>36707</v>
      </c>
      <c r="T130">
        <v>-5.9466998670808971E-2</v>
      </c>
      <c r="V130" s="2">
        <v>36707</v>
      </c>
      <c r="W130">
        <v>-5.2594998824410141E-2</v>
      </c>
      <c r="Y130" s="2">
        <v>36707</v>
      </c>
      <c r="Z130">
        <v>-8.9859997991472484E-2</v>
      </c>
      <c r="AB130" s="2">
        <v>36707</v>
      </c>
      <c r="AC130">
        <v>1.713199961706996E-2</v>
      </c>
      <c r="AE130" s="2">
        <v>41121</v>
      </c>
      <c r="AF130">
        <v>2.5497999430075285E-2</v>
      </c>
    </row>
    <row r="131" spans="1:32" x14ac:dyDescent="0.25">
      <c r="A131" s="2">
        <v>36738</v>
      </c>
      <c r="B131">
        <v>-4.7758998932503162E-2</v>
      </c>
      <c r="D131" s="2">
        <v>36738</v>
      </c>
      <c r="E131">
        <v>0.10335899768974632</v>
      </c>
      <c r="G131" s="2">
        <v>36738</v>
      </c>
      <c r="H131">
        <v>-5.6090998746268446E-2</v>
      </c>
      <c r="J131" s="2">
        <v>36738</v>
      </c>
      <c r="K131">
        <v>-1.1593999740853905E-2</v>
      </c>
      <c r="M131" s="2">
        <v>36738</v>
      </c>
      <c r="N131">
        <v>-9.3669997906312349E-3</v>
      </c>
      <c r="P131" s="2">
        <v>36738</v>
      </c>
      <c r="Q131">
        <v>1.0207999771833419E-2</v>
      </c>
      <c r="S131" s="2">
        <v>36738</v>
      </c>
      <c r="T131">
        <v>7.0868998415954412E-2</v>
      </c>
      <c r="V131" s="2">
        <v>36738</v>
      </c>
      <c r="W131">
        <v>-2.2792999490536751E-2</v>
      </c>
      <c r="Y131" s="2">
        <v>36738</v>
      </c>
      <c r="Z131">
        <v>5.980999866314232E-3</v>
      </c>
      <c r="AB131" s="2">
        <v>36738</v>
      </c>
      <c r="AC131">
        <v>-7.8566998243890698E-2</v>
      </c>
      <c r="AE131" s="2">
        <v>41152</v>
      </c>
      <c r="AF131">
        <v>-8.5099998097866777E-3</v>
      </c>
    </row>
    <row r="132" spans="1:32" x14ac:dyDescent="0.25">
      <c r="A132" s="2">
        <v>36769</v>
      </c>
      <c r="B132">
        <v>0.11204999749548733</v>
      </c>
      <c r="D132" s="2">
        <v>36769</v>
      </c>
      <c r="E132">
        <v>9.6034997853450474E-2</v>
      </c>
      <c r="G132" s="2">
        <v>36769</v>
      </c>
      <c r="H132">
        <v>6.8939998459070922E-3</v>
      </c>
      <c r="J132" s="2">
        <v>36769</v>
      </c>
      <c r="K132">
        <v>-1.8716999581642451E-2</v>
      </c>
      <c r="M132" s="2">
        <v>36769</v>
      </c>
      <c r="N132">
        <v>-1.3904999689199031E-2</v>
      </c>
      <c r="P132" s="2">
        <v>36769</v>
      </c>
      <c r="Q132">
        <v>9.1178997961990541E-2</v>
      </c>
      <c r="S132" s="2">
        <v>36769</v>
      </c>
      <c r="T132">
        <v>0.13701999693736433</v>
      </c>
      <c r="V132" s="2">
        <v>36769</v>
      </c>
      <c r="W132">
        <v>7.7909998258575794E-2</v>
      </c>
      <c r="Y132" s="2">
        <v>36769</v>
      </c>
      <c r="Z132">
        <v>1.65919996291399E-2</v>
      </c>
      <c r="AB132" s="2">
        <v>36769</v>
      </c>
      <c r="AC132">
        <v>-2.3832999467290939E-2</v>
      </c>
      <c r="AE132" s="2">
        <v>41180</v>
      </c>
      <c r="AF132">
        <v>-1.2940999710746109E-2</v>
      </c>
    </row>
    <row r="133" spans="1:32" x14ac:dyDescent="0.25">
      <c r="A133" s="2">
        <v>36798</v>
      </c>
      <c r="B133">
        <v>-0.18720899581555278</v>
      </c>
      <c r="D133" s="2">
        <v>36798</v>
      </c>
      <c r="E133">
        <v>2.3845999467000365E-2</v>
      </c>
      <c r="G133" s="2">
        <v>36798</v>
      </c>
      <c r="H133">
        <v>4.964799889028073E-2</v>
      </c>
      <c r="J133" s="2">
        <v>36798</v>
      </c>
      <c r="K133">
        <v>-2.1361999522522091E-2</v>
      </c>
      <c r="M133" s="2">
        <v>36798</v>
      </c>
      <c r="N133">
        <v>4.6434998962096866E-2</v>
      </c>
      <c r="P133" s="2">
        <v>36798</v>
      </c>
      <c r="Q133">
        <v>-1.1506999742798507E-2</v>
      </c>
      <c r="S133" s="2">
        <v>36798</v>
      </c>
      <c r="T133">
        <v>9.1808997947908935E-2</v>
      </c>
      <c r="V133" s="2">
        <v>36798</v>
      </c>
      <c r="W133">
        <v>3.1788999289460482E-2</v>
      </c>
      <c r="Y133" s="2">
        <v>36798</v>
      </c>
      <c r="Z133">
        <v>-9.7917997811362151E-2</v>
      </c>
      <c r="AB133" s="2">
        <v>36798</v>
      </c>
      <c r="AC133">
        <v>-8.4999998100101937E-3</v>
      </c>
      <c r="AE133" s="2">
        <v>41213</v>
      </c>
      <c r="AF133">
        <v>1.4939999666064977E-3</v>
      </c>
    </row>
    <row r="134" spans="1:32" x14ac:dyDescent="0.25">
      <c r="A134" s="2">
        <v>36830</v>
      </c>
      <c r="B134">
        <v>-5.7914998705498877E-2</v>
      </c>
      <c r="D134" s="2">
        <v>36830</v>
      </c>
      <c r="E134">
        <v>-4.3909999018535021E-3</v>
      </c>
      <c r="G134" s="2">
        <v>36830</v>
      </c>
      <c r="H134">
        <v>3.6706999179534613E-2</v>
      </c>
      <c r="J134" s="2">
        <v>36830</v>
      </c>
      <c r="K134">
        <v>-1.8776999580301344E-2</v>
      </c>
      <c r="M134" s="2">
        <v>36830</v>
      </c>
      <c r="N134">
        <v>0.11724999737925827</v>
      </c>
      <c r="P134" s="2">
        <v>36830</v>
      </c>
      <c r="Q134">
        <v>2.6202999414317307E-2</v>
      </c>
      <c r="S134" s="2">
        <v>36830</v>
      </c>
      <c r="T134">
        <v>-3.850699913930148E-2</v>
      </c>
      <c r="V134" s="2">
        <v>36830</v>
      </c>
      <c r="W134">
        <v>-2.0138999549858271E-2</v>
      </c>
      <c r="Y134" s="2">
        <v>36830</v>
      </c>
      <c r="Z134">
        <v>9.6091997852176425E-2</v>
      </c>
      <c r="AB134" s="2">
        <v>36830</v>
      </c>
      <c r="AC134">
        <v>2.4783999446034433E-2</v>
      </c>
      <c r="AE134" s="2">
        <v>41243</v>
      </c>
      <c r="AF134">
        <v>-7.3929998347535726E-3</v>
      </c>
    </row>
    <row r="135" spans="1:32" x14ac:dyDescent="0.25">
      <c r="A135" s="2">
        <v>36860</v>
      </c>
      <c r="B135">
        <v>-0.20584799539893867</v>
      </c>
      <c r="D135" s="2">
        <v>36860</v>
      </c>
      <c r="E135">
        <v>-5.8912998683191838E-2</v>
      </c>
      <c r="G135" s="2">
        <v>36860</v>
      </c>
      <c r="H135">
        <v>4.258599904812873E-2</v>
      </c>
      <c r="J135" s="2">
        <v>36860</v>
      </c>
      <c r="K135">
        <v>-5.758799871280789E-2</v>
      </c>
      <c r="M135" s="2">
        <v>36860</v>
      </c>
      <c r="N135">
        <v>4.5663998979330059E-2</v>
      </c>
      <c r="P135" s="2">
        <v>36860</v>
      </c>
      <c r="Q135">
        <v>-4.1921999062970276E-2</v>
      </c>
      <c r="S135" s="2">
        <v>36860</v>
      </c>
      <c r="T135">
        <v>-1.1329999746754766E-2</v>
      </c>
      <c r="V135" s="2">
        <v>36860</v>
      </c>
      <c r="W135">
        <v>-2.6609999405220151E-2</v>
      </c>
      <c r="Y135" s="2">
        <v>36860</v>
      </c>
      <c r="Z135">
        <v>-2.6385999410226939E-2</v>
      </c>
      <c r="AB135" s="2">
        <v>36860</v>
      </c>
      <c r="AC135">
        <v>-0.14299899680372327</v>
      </c>
      <c r="AE135" s="2">
        <v>41274</v>
      </c>
      <c r="AF135">
        <v>3.3619999248534441E-2</v>
      </c>
    </row>
    <row r="136" spans="1:32" x14ac:dyDescent="0.25">
      <c r="A136" s="2">
        <v>36889</v>
      </c>
      <c r="B136">
        <v>-0.10964699754919857</v>
      </c>
      <c r="D136" s="2">
        <v>36889</v>
      </c>
      <c r="E136">
        <v>9.0341997980698946E-2</v>
      </c>
      <c r="G136" s="2">
        <v>36889</v>
      </c>
      <c r="H136">
        <v>2.7960999375022947E-2</v>
      </c>
      <c r="J136" s="2">
        <v>36889</v>
      </c>
      <c r="K136">
        <v>3.5878999198041855E-2</v>
      </c>
      <c r="M136" s="2">
        <v>36889</v>
      </c>
      <c r="N136">
        <v>3.8633999136462809E-2</v>
      </c>
      <c r="P136" s="2">
        <v>36889</v>
      </c>
      <c r="Q136">
        <v>1.2007999731600286E-2</v>
      </c>
      <c r="S136" s="2">
        <v>36889</v>
      </c>
      <c r="T136">
        <v>9.4178997894935307E-2</v>
      </c>
      <c r="V136" s="2">
        <v>36889</v>
      </c>
      <c r="W136">
        <v>5.8187998699396844E-2</v>
      </c>
      <c r="Y136" s="2">
        <v>36889</v>
      </c>
      <c r="Z136">
        <v>0.14683999671787024</v>
      </c>
      <c r="AB136" s="2">
        <v>36889</v>
      </c>
      <c r="AC136">
        <v>-7.9103998231887823E-2</v>
      </c>
      <c r="AE136" s="2">
        <v>41305</v>
      </c>
      <c r="AF136">
        <v>2.7369999388232827E-2</v>
      </c>
    </row>
    <row r="137" spans="1:32" x14ac:dyDescent="0.25">
      <c r="A137" s="2">
        <v>36922</v>
      </c>
      <c r="B137">
        <v>0.17915399599559603</v>
      </c>
      <c r="D137" s="2">
        <v>36922</v>
      </c>
      <c r="E137">
        <v>-2.7839999377727506E-3</v>
      </c>
      <c r="G137" s="2">
        <v>36922</v>
      </c>
      <c r="H137">
        <v>-8.1634998175315568E-2</v>
      </c>
      <c r="J137" s="2">
        <v>36922</v>
      </c>
      <c r="K137">
        <v>0.13551099697109312</v>
      </c>
      <c r="M137" s="2">
        <v>36922</v>
      </c>
      <c r="N137">
        <v>-6.1739998620003463E-2</v>
      </c>
      <c r="P137" s="2">
        <v>36922</v>
      </c>
      <c r="Q137">
        <v>-1.009899977426976E-2</v>
      </c>
      <c r="S137" s="2">
        <v>36922</v>
      </c>
      <c r="T137">
        <v>-9.7199997827410706E-2</v>
      </c>
      <c r="V137" s="2">
        <v>36922</v>
      </c>
      <c r="W137">
        <v>-3.0237999324128031E-2</v>
      </c>
      <c r="Y137" s="2">
        <v>36922</v>
      </c>
      <c r="Z137">
        <v>-2.5179999437183138E-2</v>
      </c>
      <c r="AB137" s="2">
        <v>36922</v>
      </c>
      <c r="AC137">
        <v>0.14691399671621622</v>
      </c>
      <c r="AE137" s="2">
        <v>41333</v>
      </c>
      <c r="AF137">
        <v>5.5339998763054609E-3</v>
      </c>
    </row>
    <row r="138" spans="1:32" x14ac:dyDescent="0.25">
      <c r="A138" s="2">
        <v>36950</v>
      </c>
      <c r="B138">
        <v>-0.27998399374186994</v>
      </c>
      <c r="D138" s="2">
        <v>36950</v>
      </c>
      <c r="E138">
        <v>-6.5575998534262173E-2</v>
      </c>
      <c r="G138" s="2">
        <v>36950</v>
      </c>
      <c r="H138">
        <v>2.3169999482110142E-3</v>
      </c>
      <c r="J138" s="2">
        <v>36950</v>
      </c>
      <c r="K138">
        <v>-7.677299828398973E-2</v>
      </c>
      <c r="M138" s="2">
        <v>36950</v>
      </c>
      <c r="N138">
        <v>1.2494999720714987E-2</v>
      </c>
      <c r="P138" s="2">
        <v>36950</v>
      </c>
      <c r="Q138">
        <v>-1.4341999679431318E-2</v>
      </c>
      <c r="S138" s="2">
        <v>36950</v>
      </c>
      <c r="T138">
        <v>3.69469991741702E-2</v>
      </c>
      <c r="V138" s="2">
        <v>36950</v>
      </c>
      <c r="W138">
        <v>-1.894699957650155E-2</v>
      </c>
      <c r="Y138" s="2">
        <v>36950</v>
      </c>
      <c r="Z138">
        <v>1.2654999717138708E-2</v>
      </c>
      <c r="AB138" s="2">
        <v>36950</v>
      </c>
      <c r="AC138">
        <v>-8.9814997992478315E-2</v>
      </c>
      <c r="AE138" s="2">
        <v>41362</v>
      </c>
      <c r="AF138">
        <v>1.9390999566577374E-2</v>
      </c>
    </row>
    <row r="139" spans="1:32" x14ac:dyDescent="0.25">
      <c r="A139" s="2">
        <v>36980</v>
      </c>
      <c r="B139">
        <v>-0.12706699715983122</v>
      </c>
      <c r="D139" s="2">
        <v>36980</v>
      </c>
      <c r="E139">
        <v>-3.015799932591617E-2</v>
      </c>
      <c r="G139" s="2">
        <v>36980</v>
      </c>
      <c r="H139">
        <v>-7.4300998339243238E-2</v>
      </c>
      <c r="J139" s="2">
        <v>36980</v>
      </c>
      <c r="K139">
        <v>-4.6203998967260122E-2</v>
      </c>
      <c r="M139" s="2">
        <v>36980</v>
      </c>
      <c r="N139">
        <v>-5.0592998869158329E-2</v>
      </c>
      <c r="P139" s="2">
        <v>36980</v>
      </c>
      <c r="Q139">
        <v>-8.2475998156517752E-2</v>
      </c>
      <c r="S139" s="2">
        <v>36980</v>
      </c>
      <c r="T139">
        <v>-6.724999849684536E-3</v>
      </c>
      <c r="V139" s="2">
        <v>36980</v>
      </c>
      <c r="W139">
        <v>-1.5401999655738473E-2</v>
      </c>
      <c r="Y139" s="2">
        <v>36980</v>
      </c>
      <c r="Z139">
        <v>-4.4236999011225998E-2</v>
      </c>
      <c r="AB139" s="2">
        <v>36980</v>
      </c>
      <c r="AC139">
        <v>-4.9704998889006681E-2</v>
      </c>
      <c r="AE139" s="2">
        <v>41394</v>
      </c>
      <c r="AF139">
        <v>6.8742998463474217E-2</v>
      </c>
    </row>
    <row r="140" spans="1:32" x14ac:dyDescent="0.25">
      <c r="A140" s="2">
        <v>37011</v>
      </c>
      <c r="B140">
        <v>0.16928999621607363</v>
      </c>
      <c r="D140" s="2">
        <v>37011</v>
      </c>
      <c r="E140">
        <v>3.7197999168559912E-2</v>
      </c>
      <c r="G140" s="2">
        <v>37011</v>
      </c>
      <c r="H140">
        <v>2.7370999388210474E-2</v>
      </c>
      <c r="J140" s="2">
        <v>37011</v>
      </c>
      <c r="K140">
        <v>8.6080998075939719E-2</v>
      </c>
      <c r="M140" s="2">
        <v>37011</v>
      </c>
      <c r="N140">
        <v>-7.7079998277127743E-3</v>
      </c>
      <c r="P140" s="2">
        <v>37011</v>
      </c>
      <c r="Q140">
        <v>0.12220999726839364</v>
      </c>
      <c r="S140" s="2">
        <v>37011</v>
      </c>
      <c r="T140">
        <v>5.8208998698927462E-2</v>
      </c>
      <c r="V140" s="2">
        <v>37011</v>
      </c>
      <c r="W140">
        <v>9.9120997784473003E-2</v>
      </c>
      <c r="Y140" s="2">
        <v>37011</v>
      </c>
      <c r="Z140">
        <v>0.11156999750621617</v>
      </c>
      <c r="AB140" s="2">
        <v>37011</v>
      </c>
      <c r="AC140">
        <v>4.2376999052800242E-2</v>
      </c>
      <c r="AE140" s="2">
        <v>41425</v>
      </c>
      <c r="AF140">
        <v>-6.2851998595148326E-2</v>
      </c>
    </row>
    <row r="141" spans="1:32" x14ac:dyDescent="0.25">
      <c r="A141" s="2">
        <v>37042</v>
      </c>
      <c r="B141">
        <v>-4.9841998885944483E-2</v>
      </c>
      <c r="D141" s="2">
        <v>37042</v>
      </c>
      <c r="E141">
        <v>4.0340999098308378E-2</v>
      </c>
      <c r="G141" s="2">
        <v>37042</v>
      </c>
      <c r="H141">
        <v>1.2258999725989997E-2</v>
      </c>
      <c r="J141" s="2">
        <v>37042</v>
      </c>
      <c r="K141">
        <v>2.8288999367691577E-2</v>
      </c>
      <c r="M141" s="2">
        <v>37042</v>
      </c>
      <c r="N141">
        <v>1.9336999567784369E-2</v>
      </c>
      <c r="P141" s="2">
        <v>37042</v>
      </c>
      <c r="Q141">
        <v>2.9967999330163E-2</v>
      </c>
      <c r="S141" s="2">
        <v>37042</v>
      </c>
      <c r="T141">
        <v>-3.1866999287717045E-2</v>
      </c>
      <c r="V141" s="2">
        <v>37042</v>
      </c>
      <c r="W141">
        <v>6.8069998478516936E-3</v>
      </c>
      <c r="Y141" s="2">
        <v>37042</v>
      </c>
      <c r="Z141">
        <v>4.028799909949303E-2</v>
      </c>
      <c r="AB141" s="2">
        <v>37042</v>
      </c>
      <c r="AC141">
        <v>-1.5866999645344913E-2</v>
      </c>
      <c r="AE141" s="2">
        <v>41453</v>
      </c>
      <c r="AF141">
        <v>-2.7014999396167697E-2</v>
      </c>
    </row>
    <row r="142" spans="1:32" x14ac:dyDescent="0.25">
      <c r="A142" s="2">
        <v>37071</v>
      </c>
      <c r="B142">
        <v>1.1693999738618732E-2</v>
      </c>
      <c r="D142" s="2">
        <v>37071</v>
      </c>
      <c r="E142">
        <v>-3.6599999181926251E-4</v>
      </c>
      <c r="G142" s="2">
        <v>37071</v>
      </c>
      <c r="H142">
        <v>-4.6485998960956933E-2</v>
      </c>
      <c r="J142" s="2">
        <v>37071</v>
      </c>
      <c r="K142">
        <v>-1.5025999664142729E-2</v>
      </c>
      <c r="M142" s="2">
        <v>37071</v>
      </c>
      <c r="N142">
        <v>-3.0329999322071671E-2</v>
      </c>
      <c r="P142" s="2">
        <v>37071</v>
      </c>
      <c r="Q142">
        <v>-3.9465999117866163E-2</v>
      </c>
      <c r="S142" s="2">
        <v>37071</v>
      </c>
      <c r="T142">
        <v>-7.9734998217783862E-2</v>
      </c>
      <c r="V142" s="2">
        <v>37071</v>
      </c>
      <c r="W142">
        <v>-6.7547998490184544E-2</v>
      </c>
      <c r="Y142" s="2">
        <v>37071</v>
      </c>
      <c r="Z142">
        <v>-4.2177999057248242E-2</v>
      </c>
      <c r="AB142" s="2">
        <v>37071</v>
      </c>
      <c r="AC142">
        <v>-4.3240999033488332E-2</v>
      </c>
      <c r="AE142" s="2">
        <v>41486</v>
      </c>
      <c r="AF142">
        <v>-6.4399998560547823E-4</v>
      </c>
    </row>
    <row r="143" spans="1:32" x14ac:dyDescent="0.25">
      <c r="A143" s="2">
        <v>37103</v>
      </c>
      <c r="B143">
        <v>-5.9468998670764273E-2</v>
      </c>
      <c r="D143" s="2">
        <v>37103</v>
      </c>
      <c r="E143">
        <v>-1.6182999638281764E-2</v>
      </c>
      <c r="G143" s="2">
        <v>37103</v>
      </c>
      <c r="H143">
        <v>5.3767998798191552E-2</v>
      </c>
      <c r="J143" s="2">
        <v>37103</v>
      </c>
      <c r="K143">
        <v>2.9689999336376784E-3</v>
      </c>
      <c r="M143" s="2">
        <v>37103</v>
      </c>
      <c r="N143">
        <v>8.4769998105242855E-3</v>
      </c>
      <c r="P143" s="2">
        <v>37103</v>
      </c>
      <c r="Q143">
        <v>-3.2720999268628655E-2</v>
      </c>
      <c r="S143" s="2">
        <v>37103</v>
      </c>
      <c r="T143">
        <v>-4.6076998970098794E-2</v>
      </c>
      <c r="V143" s="2">
        <v>37103</v>
      </c>
      <c r="W143">
        <v>-1.6495999631285667E-2</v>
      </c>
      <c r="Y143" s="2">
        <v>37103</v>
      </c>
      <c r="Z143">
        <v>1.3239999704062937E-3</v>
      </c>
      <c r="AB143" s="2">
        <v>37103</v>
      </c>
      <c r="AC143">
        <v>4.5520998982526366E-2</v>
      </c>
      <c r="AE143" s="2">
        <v>41516</v>
      </c>
      <c r="AF143">
        <v>-6.2205998609587553E-2</v>
      </c>
    </row>
    <row r="144" spans="1:32" x14ac:dyDescent="0.25">
      <c r="A144" s="2">
        <v>37134</v>
      </c>
      <c r="B144">
        <v>-0.12605699718240648</v>
      </c>
      <c r="D144" s="2">
        <v>37134</v>
      </c>
      <c r="E144">
        <v>-6.0939998637884858E-2</v>
      </c>
      <c r="G144" s="2">
        <v>37134</v>
      </c>
      <c r="H144">
        <v>-3.5345999209955334E-2</v>
      </c>
      <c r="J144" s="2">
        <v>37134</v>
      </c>
      <c r="K144">
        <v>-0.10504299765210599</v>
      </c>
      <c r="M144" s="2">
        <v>37134</v>
      </c>
      <c r="N144">
        <v>4.1422999074123799E-2</v>
      </c>
      <c r="P144" s="2">
        <v>37134</v>
      </c>
      <c r="Q144">
        <v>-4.2866999041847882E-2</v>
      </c>
      <c r="S144" s="2">
        <v>37134</v>
      </c>
      <c r="T144">
        <v>-2.7193999392166737E-2</v>
      </c>
      <c r="V144" s="2">
        <v>37134</v>
      </c>
      <c r="W144">
        <v>-3.3625999248400332E-2</v>
      </c>
      <c r="Y144" s="2">
        <v>37134</v>
      </c>
      <c r="Z144">
        <v>-7.6469998290762311E-3</v>
      </c>
      <c r="AB144" s="2">
        <v>37134</v>
      </c>
      <c r="AC144">
        <v>-9.2823997925221904E-2</v>
      </c>
      <c r="AE144" s="2">
        <v>41547</v>
      </c>
      <c r="AF144">
        <v>3.2031999284029007E-2</v>
      </c>
    </row>
    <row r="145" spans="1:32" x14ac:dyDescent="0.25">
      <c r="A145" s="2">
        <v>37162</v>
      </c>
      <c r="B145">
        <v>-0.19657099560629576</v>
      </c>
      <c r="D145" s="2">
        <v>37162</v>
      </c>
      <c r="E145">
        <v>-5.9001998681202532E-2</v>
      </c>
      <c r="G145" s="2">
        <v>37162</v>
      </c>
      <c r="H145">
        <v>1.4500999675877391E-2</v>
      </c>
      <c r="J145" s="2">
        <v>37162</v>
      </c>
      <c r="K145">
        <v>-0.12643199717402459</v>
      </c>
      <c r="M145" s="2">
        <v>37162</v>
      </c>
      <c r="N145">
        <v>-1.7857999600842597E-2</v>
      </c>
      <c r="P145" s="2">
        <v>37162</v>
      </c>
      <c r="Q145">
        <v>-0.12211799727045</v>
      </c>
      <c r="S145" s="2">
        <v>37162</v>
      </c>
      <c r="T145">
        <v>-0.11564299741517751</v>
      </c>
      <c r="V145" s="2">
        <v>37162</v>
      </c>
      <c r="W145">
        <v>-6.7433998492732641E-2</v>
      </c>
      <c r="Y145" s="2">
        <v>37162</v>
      </c>
      <c r="Z145">
        <v>-0.11125399751327933</v>
      </c>
      <c r="AB145" s="2">
        <v>37162</v>
      </c>
      <c r="AC145">
        <v>5.7246998720429841E-2</v>
      </c>
      <c r="AE145" s="2">
        <v>41578</v>
      </c>
      <c r="AF145">
        <v>3.4300999233312902E-2</v>
      </c>
    </row>
    <row r="146" spans="1:32" x14ac:dyDescent="0.25">
      <c r="A146" s="2">
        <v>37195</v>
      </c>
      <c r="B146">
        <v>0.17381199611499906</v>
      </c>
      <c r="D146" s="2">
        <v>37195</v>
      </c>
      <c r="E146">
        <v>-1.8607999584078789E-2</v>
      </c>
      <c r="G146" s="2">
        <v>37195</v>
      </c>
      <c r="H146">
        <v>-4.8089998925104739E-3</v>
      </c>
      <c r="J146" s="2">
        <v>37195</v>
      </c>
      <c r="K146">
        <v>2.3080999484099449E-2</v>
      </c>
      <c r="M146" s="2">
        <v>37195</v>
      </c>
      <c r="N146">
        <v>-4.8199998922646044E-3</v>
      </c>
      <c r="P146" s="2">
        <v>37195</v>
      </c>
      <c r="Q146">
        <v>2.0154999549500643E-2</v>
      </c>
      <c r="S146" s="2">
        <v>37195</v>
      </c>
      <c r="T146">
        <v>-3.6149999191984533E-3</v>
      </c>
      <c r="V146" s="2">
        <v>37195</v>
      </c>
      <c r="W146">
        <v>3.1661999292299153E-2</v>
      </c>
      <c r="Y146" s="2">
        <v>37195</v>
      </c>
      <c r="Z146">
        <v>2.4581999450549483E-2</v>
      </c>
      <c r="AB146" s="2">
        <v>37195</v>
      </c>
      <c r="AC146">
        <v>-0.13218499704543502</v>
      </c>
      <c r="AE146" s="2">
        <v>41607</v>
      </c>
      <c r="AF146">
        <v>-4.9970998883061106E-2</v>
      </c>
    </row>
    <row r="147" spans="1:32" x14ac:dyDescent="0.25">
      <c r="A147" s="2">
        <v>37225</v>
      </c>
      <c r="B147">
        <v>0.1707239961840212</v>
      </c>
      <c r="D147" s="2">
        <v>37225</v>
      </c>
      <c r="E147">
        <v>7.1430998403392731E-2</v>
      </c>
      <c r="G147" s="2">
        <v>37225</v>
      </c>
      <c r="H147">
        <v>4.8538998915068805E-2</v>
      </c>
      <c r="J147" s="2">
        <v>37225</v>
      </c>
      <c r="K147">
        <v>0.13664299694579096</v>
      </c>
      <c r="M147" s="2">
        <v>37225</v>
      </c>
      <c r="N147">
        <v>2.3215999481081964E-2</v>
      </c>
      <c r="P147" s="2">
        <v>37225</v>
      </c>
      <c r="Q147">
        <v>9.3556997908838105E-2</v>
      </c>
      <c r="S147" s="2">
        <v>37225</v>
      </c>
      <c r="T147">
        <v>-5.3831998796761038E-2</v>
      </c>
      <c r="V147" s="2">
        <v>37225</v>
      </c>
      <c r="W147">
        <v>-3.799499915074557E-2</v>
      </c>
      <c r="Y147" s="2">
        <v>37225</v>
      </c>
      <c r="Z147">
        <v>0.11952399732843043</v>
      </c>
      <c r="AB147" s="2">
        <v>37225</v>
      </c>
      <c r="AC147">
        <v>1.7991999597847461E-2</v>
      </c>
      <c r="AE147" s="2">
        <v>41639</v>
      </c>
      <c r="AF147">
        <v>9.6249997848644863E-3</v>
      </c>
    </row>
    <row r="148" spans="1:32" x14ac:dyDescent="0.25">
      <c r="A148" s="2">
        <v>37256</v>
      </c>
      <c r="B148">
        <v>-1.938099956680089E-2</v>
      </c>
      <c r="D148" s="2">
        <v>37256</v>
      </c>
      <c r="E148">
        <v>2.1883999510854485E-2</v>
      </c>
      <c r="G148" s="2">
        <v>37256</v>
      </c>
      <c r="H148">
        <v>-3.1740999290533367E-2</v>
      </c>
      <c r="J148" s="2">
        <v>37256</v>
      </c>
      <c r="K148">
        <v>2.482599944509566E-2</v>
      </c>
      <c r="M148" s="2">
        <v>37256</v>
      </c>
      <c r="N148">
        <v>7.189999839290976E-3</v>
      </c>
      <c r="P148" s="2">
        <v>37256</v>
      </c>
      <c r="Q148">
        <v>4.590599897392094E-2</v>
      </c>
      <c r="S148" s="2">
        <v>37256</v>
      </c>
      <c r="T148">
        <v>2.6094999416731299E-2</v>
      </c>
      <c r="V148" s="2">
        <v>37256</v>
      </c>
      <c r="W148">
        <v>5.318899881113321E-2</v>
      </c>
      <c r="Y148" s="2">
        <v>37256</v>
      </c>
      <c r="Z148">
        <v>-2.3223999480903149E-2</v>
      </c>
      <c r="AB148" s="2">
        <v>37256</v>
      </c>
      <c r="AC148">
        <v>1.7431999610364436E-2</v>
      </c>
      <c r="AE148" s="2">
        <v>41670</v>
      </c>
      <c r="AF148">
        <v>2.8801999356225131E-2</v>
      </c>
    </row>
    <row r="149" spans="1:32" x14ac:dyDescent="0.25">
      <c r="A149" s="2">
        <v>37287</v>
      </c>
      <c r="B149">
        <v>1.372799969315529E-2</v>
      </c>
      <c r="D149" s="2">
        <v>37287</v>
      </c>
      <c r="E149">
        <v>-1.5648999650217592E-2</v>
      </c>
      <c r="G149" s="2">
        <v>37287</v>
      </c>
      <c r="H149">
        <v>-9.4129997896030548E-3</v>
      </c>
      <c r="J149" s="2">
        <v>37287</v>
      </c>
      <c r="K149">
        <v>-8.7309998048469423E-3</v>
      </c>
      <c r="M149" s="2">
        <v>37287</v>
      </c>
      <c r="N149">
        <v>1.2034999730996788E-2</v>
      </c>
      <c r="P149" s="2">
        <v>37287</v>
      </c>
      <c r="Q149">
        <v>-5.2790998820029196E-2</v>
      </c>
      <c r="S149" s="2">
        <v>37287</v>
      </c>
      <c r="T149">
        <v>-5.7578998713009061E-2</v>
      </c>
      <c r="V149" s="2">
        <v>37287</v>
      </c>
      <c r="W149">
        <v>-1.8971999575942755E-2</v>
      </c>
      <c r="Y149" s="2">
        <v>37287</v>
      </c>
      <c r="Z149">
        <v>1.9130999572388827E-2</v>
      </c>
      <c r="AB149" s="2">
        <v>37287</v>
      </c>
      <c r="AC149">
        <v>-7.7864998259581625E-2</v>
      </c>
      <c r="AE149" s="2">
        <v>41698</v>
      </c>
      <c r="AF149">
        <v>3.7130999170057473E-2</v>
      </c>
    </row>
    <row r="150" spans="1:32" x14ac:dyDescent="0.25">
      <c r="A150" s="2">
        <v>37315</v>
      </c>
      <c r="B150">
        <v>-0.14016099686715752</v>
      </c>
      <c r="D150" s="2">
        <v>37315</v>
      </c>
      <c r="E150">
        <v>-1.4544999674893914E-2</v>
      </c>
      <c r="G150" s="2">
        <v>37315</v>
      </c>
      <c r="H150">
        <v>3.9289999121800067E-3</v>
      </c>
      <c r="J150" s="2">
        <v>37315</v>
      </c>
      <c r="K150">
        <v>1.2719999715685845E-2</v>
      </c>
      <c r="M150" s="2">
        <v>37315</v>
      </c>
      <c r="N150">
        <v>4.0496999094821511E-2</v>
      </c>
      <c r="P150" s="2">
        <v>37315</v>
      </c>
      <c r="Q150">
        <v>2.605899941753596E-2</v>
      </c>
      <c r="S150" s="2">
        <v>37315</v>
      </c>
      <c r="T150">
        <v>-2.2000999508239329E-2</v>
      </c>
      <c r="V150" s="2">
        <v>37315</v>
      </c>
      <c r="W150">
        <v>4.396699901726097E-2</v>
      </c>
      <c r="Y150" s="2">
        <v>37315</v>
      </c>
      <c r="Z150">
        <v>5.3267998809367424E-2</v>
      </c>
      <c r="AB150" s="2">
        <v>37315</v>
      </c>
      <c r="AC150">
        <v>-6.4225998564437031E-2</v>
      </c>
      <c r="AE150" s="2">
        <v>41729</v>
      </c>
      <c r="AF150">
        <v>2.0759999535977843E-3</v>
      </c>
    </row>
    <row r="151" spans="1:32" x14ac:dyDescent="0.25">
      <c r="A151" s="2">
        <v>37344</v>
      </c>
      <c r="B151">
        <v>6.2029998613521459E-2</v>
      </c>
      <c r="D151" s="2">
        <v>37344</v>
      </c>
      <c r="E151">
        <v>6.647199851423502E-2</v>
      </c>
      <c r="G151" s="2">
        <v>37344</v>
      </c>
      <c r="H151">
        <v>2.0619999539107084E-3</v>
      </c>
      <c r="J151" s="2">
        <v>37344</v>
      </c>
      <c r="K151">
        <v>1.8545999585464597E-2</v>
      </c>
      <c r="M151" s="2">
        <v>37344</v>
      </c>
      <c r="N151">
        <v>3.5542999205552039E-2</v>
      </c>
      <c r="P151" s="2">
        <v>37344</v>
      </c>
      <c r="Q151">
        <v>1.539099965598434E-2</v>
      </c>
      <c r="S151" s="2">
        <v>37344</v>
      </c>
      <c r="T151">
        <v>0.12170099727977067</v>
      </c>
      <c r="V151" s="2">
        <v>37344</v>
      </c>
      <c r="W151">
        <v>6.6636998510546983E-2</v>
      </c>
      <c r="Y151" s="2">
        <v>37344</v>
      </c>
      <c r="Z151">
        <v>3.4689999224618073E-2</v>
      </c>
      <c r="AB151" s="2">
        <v>37344</v>
      </c>
      <c r="AC151">
        <v>-2.1102999528311194E-2</v>
      </c>
      <c r="AE151" s="2">
        <v>41759</v>
      </c>
      <c r="AF151">
        <v>3.5413999208435416E-2</v>
      </c>
    </row>
    <row r="152" spans="1:32" x14ac:dyDescent="0.25">
      <c r="A152" s="2">
        <v>37376</v>
      </c>
      <c r="B152">
        <v>-0.12390899723041802</v>
      </c>
      <c r="D152" s="2">
        <v>37376</v>
      </c>
      <c r="E152">
        <v>-2.6686999403499067E-2</v>
      </c>
      <c r="G152" s="2">
        <v>37376</v>
      </c>
      <c r="H152">
        <v>-6.1887998616695403E-2</v>
      </c>
      <c r="J152" s="2">
        <v>37376</v>
      </c>
      <c r="K152">
        <v>-4.0710999090038245E-2</v>
      </c>
      <c r="M152" s="2">
        <v>37376</v>
      </c>
      <c r="N152">
        <v>1.9802999557368455E-2</v>
      </c>
      <c r="P152" s="2">
        <v>37376</v>
      </c>
      <c r="Q152">
        <v>-9.3368997913040222E-2</v>
      </c>
      <c r="S152" s="2">
        <v>37376</v>
      </c>
      <c r="T152">
        <v>-1.8612999583967029E-2</v>
      </c>
      <c r="V152" s="2">
        <v>37376</v>
      </c>
      <c r="W152">
        <v>-5.0966998860798779E-2</v>
      </c>
      <c r="Y152" s="2">
        <v>37376</v>
      </c>
      <c r="Z152">
        <v>-4.8215998922288422E-2</v>
      </c>
      <c r="AB152" s="2">
        <v>37376</v>
      </c>
      <c r="AC152">
        <v>-0.15521699653062968</v>
      </c>
      <c r="AE152" s="2">
        <v>41789</v>
      </c>
      <c r="AF152">
        <v>3.0563999316841364E-2</v>
      </c>
    </row>
    <row r="153" spans="1:32" x14ac:dyDescent="0.25">
      <c r="A153" s="2">
        <v>37407</v>
      </c>
      <c r="B153">
        <v>-3.8451999140530824E-2</v>
      </c>
      <c r="D153" s="2">
        <v>37407</v>
      </c>
      <c r="E153">
        <v>-1.6539999630302189E-3</v>
      </c>
      <c r="G153" s="2">
        <v>37407</v>
      </c>
      <c r="H153">
        <v>-1.9039999574422834E-2</v>
      </c>
      <c r="J153" s="2">
        <v>37407</v>
      </c>
      <c r="K153">
        <v>-1.378999969176948E-3</v>
      </c>
      <c r="M153" s="2">
        <v>37407</v>
      </c>
      <c r="N153">
        <v>9.5109997874125839E-3</v>
      </c>
      <c r="P153" s="2">
        <v>37407</v>
      </c>
      <c r="Q153">
        <v>2.7079999394714832E-3</v>
      </c>
      <c r="S153" s="2">
        <v>37407</v>
      </c>
      <c r="T153">
        <v>-8.8789998015388838E-2</v>
      </c>
      <c r="V153" s="2">
        <v>37407</v>
      </c>
      <c r="W153">
        <v>7.3759998351335529E-3</v>
      </c>
      <c r="Y153" s="2">
        <v>37407</v>
      </c>
      <c r="Z153">
        <v>4.9944998883642261E-2</v>
      </c>
      <c r="AB153" s="2">
        <v>37407</v>
      </c>
      <c r="AC153">
        <v>3.6375999186933038E-2</v>
      </c>
      <c r="AE153" s="2">
        <v>41820</v>
      </c>
      <c r="AF153">
        <v>-8.8299998026341198E-4</v>
      </c>
    </row>
    <row r="154" spans="1:32" x14ac:dyDescent="0.25">
      <c r="A154" s="2">
        <v>37435</v>
      </c>
      <c r="B154">
        <v>-0.12148899728450924</v>
      </c>
      <c r="D154" s="2">
        <v>37435</v>
      </c>
      <c r="E154">
        <v>-4.7451998939365143E-2</v>
      </c>
      <c r="G154" s="2">
        <v>37435</v>
      </c>
      <c r="H154">
        <v>-9.1799997948110099E-2</v>
      </c>
      <c r="J154" s="2">
        <v>37435</v>
      </c>
      <c r="K154">
        <v>-8.0393998203054082E-2</v>
      </c>
      <c r="M154" s="2">
        <v>37435</v>
      </c>
      <c r="N154">
        <v>-5.7632998711802066E-2</v>
      </c>
      <c r="P154" s="2">
        <v>37435</v>
      </c>
      <c r="Q154">
        <v>-5.6466998737864198E-2</v>
      </c>
      <c r="S154" s="2">
        <v>37435</v>
      </c>
      <c r="T154">
        <v>-7.1006998412869865E-2</v>
      </c>
      <c r="V154" s="2">
        <v>37435</v>
      </c>
      <c r="W154">
        <v>-2.3259999480098486E-3</v>
      </c>
      <c r="Y154" s="2">
        <v>37435</v>
      </c>
      <c r="Z154">
        <v>-2.061699953917414E-2</v>
      </c>
      <c r="AB154" s="2">
        <v>37435</v>
      </c>
      <c r="AC154">
        <v>-0.12481399721018971</v>
      </c>
      <c r="AE154" s="2">
        <v>41851</v>
      </c>
      <c r="AF154">
        <v>3.9459999118000274E-3</v>
      </c>
    </row>
    <row r="155" spans="1:32" x14ac:dyDescent="0.25">
      <c r="A155" s="2">
        <v>37468</v>
      </c>
      <c r="B155">
        <v>-8.3389998136088259E-2</v>
      </c>
      <c r="D155" s="2">
        <v>37468</v>
      </c>
      <c r="E155">
        <v>-7.9297998227551583E-2</v>
      </c>
      <c r="G155" s="2">
        <v>37468</v>
      </c>
      <c r="H155">
        <v>-2.0541999540850519E-2</v>
      </c>
      <c r="J155" s="2">
        <v>37468</v>
      </c>
      <c r="K155">
        <v>-0.11745999737456442</v>
      </c>
      <c r="M155" s="2">
        <v>37468</v>
      </c>
      <c r="N155">
        <v>-4.4738999000005428E-2</v>
      </c>
      <c r="P155" s="2">
        <v>37468</v>
      </c>
      <c r="Q155">
        <v>-4.245299905110151E-2</v>
      </c>
      <c r="S155" s="2">
        <v>37468</v>
      </c>
      <c r="T155">
        <v>-0.13977399687580763</v>
      </c>
      <c r="V155" s="2">
        <v>37468</v>
      </c>
      <c r="W155">
        <v>-0.12735699715334922</v>
      </c>
      <c r="Y155" s="2">
        <v>37468</v>
      </c>
      <c r="Z155">
        <v>-0.11153499750699847</v>
      </c>
      <c r="AB155" s="2">
        <v>37468</v>
      </c>
      <c r="AC155">
        <v>-0.12446299721803517</v>
      </c>
      <c r="AE155" s="2">
        <v>41880</v>
      </c>
      <c r="AF155">
        <v>3.2441999274864797E-2</v>
      </c>
    </row>
    <row r="156" spans="1:32" x14ac:dyDescent="0.25">
      <c r="A156" s="2">
        <v>37498</v>
      </c>
      <c r="B156">
        <v>-1.2015999731421471E-2</v>
      </c>
      <c r="D156" s="2">
        <v>37498</v>
      </c>
      <c r="E156">
        <v>2.045099954288453E-2</v>
      </c>
      <c r="G156" s="2">
        <v>37498</v>
      </c>
      <c r="H156">
        <v>1.2345999724045395E-2</v>
      </c>
      <c r="J156" s="2">
        <v>37498</v>
      </c>
      <c r="K156">
        <v>2.659899940546602E-2</v>
      </c>
      <c r="M156" s="2">
        <v>37498</v>
      </c>
      <c r="N156">
        <v>1.0334999768994749E-2</v>
      </c>
      <c r="P156" s="2">
        <v>37498</v>
      </c>
      <c r="Q156">
        <v>-2.1409999521449209E-2</v>
      </c>
      <c r="S156" s="2">
        <v>37498</v>
      </c>
      <c r="T156">
        <v>3.7509999161586163E-2</v>
      </c>
      <c r="V156" s="2">
        <v>37498</v>
      </c>
      <c r="W156">
        <v>7.2399998381733903E-4</v>
      </c>
      <c r="Y156" s="2">
        <v>37498</v>
      </c>
      <c r="Z156">
        <v>-4.2379999052733182E-3</v>
      </c>
      <c r="AB156" s="2">
        <v>37498</v>
      </c>
      <c r="AC156">
        <v>-1.7614999606274068E-2</v>
      </c>
      <c r="AE156" s="2">
        <v>41912</v>
      </c>
      <c r="AF156">
        <v>-5.3809998797252775E-2</v>
      </c>
    </row>
    <row r="157" spans="1:32" x14ac:dyDescent="0.25">
      <c r="A157" s="2">
        <v>37529</v>
      </c>
      <c r="B157">
        <v>-0.17532699608113614</v>
      </c>
      <c r="D157" s="2">
        <v>37529</v>
      </c>
      <c r="E157">
        <v>-0.11693199738636614</v>
      </c>
      <c r="G157" s="2">
        <v>37529</v>
      </c>
      <c r="H157">
        <v>-6.4240998564101759E-2</v>
      </c>
      <c r="J157" s="2">
        <v>37529</v>
      </c>
      <c r="K157">
        <v>-8.5917998079583044E-2</v>
      </c>
      <c r="M157" s="2">
        <v>37529</v>
      </c>
      <c r="N157">
        <v>-7.2052998389489947E-2</v>
      </c>
      <c r="P157" s="2">
        <v>37529</v>
      </c>
      <c r="Q157">
        <v>-0.11954999732784927</v>
      </c>
      <c r="S157" s="2">
        <v>37529</v>
      </c>
      <c r="T157">
        <v>-0.12913199711367487</v>
      </c>
      <c r="V157" s="2">
        <v>37529</v>
      </c>
      <c r="W157">
        <v>-8.6052998076565565E-2</v>
      </c>
      <c r="Y157" s="2">
        <v>37529</v>
      </c>
      <c r="Z157">
        <v>-0.12867999712377787</v>
      </c>
      <c r="AB157" s="2">
        <v>37529</v>
      </c>
      <c r="AC157">
        <v>-0.1404259968612343</v>
      </c>
      <c r="AE157" s="2">
        <v>41943</v>
      </c>
      <c r="AF157">
        <v>8.8337998025491832E-2</v>
      </c>
    </row>
    <row r="158" spans="1:32" x14ac:dyDescent="0.25">
      <c r="A158" s="2">
        <v>37560</v>
      </c>
      <c r="B158">
        <v>0.22297899501603094</v>
      </c>
      <c r="D158" s="2">
        <v>37560</v>
      </c>
      <c r="E158">
        <v>9.04819979775697E-2</v>
      </c>
      <c r="G158" s="2">
        <v>37560</v>
      </c>
      <c r="H158">
        <v>6.0007998658716678E-2</v>
      </c>
      <c r="J158" s="2">
        <v>37560</v>
      </c>
      <c r="K158">
        <v>6.5000998547114427E-2</v>
      </c>
      <c r="M158" s="2">
        <v>37560</v>
      </c>
      <c r="N158">
        <v>3.6066999193839731E-2</v>
      </c>
      <c r="P158" s="2">
        <v>37560</v>
      </c>
      <c r="Q158">
        <v>3.8463999140262606E-2</v>
      </c>
      <c r="S158" s="2">
        <v>37560</v>
      </c>
      <c r="T158">
        <v>-1.8174999593757093E-2</v>
      </c>
      <c r="V158" s="2">
        <v>37560</v>
      </c>
      <c r="W158">
        <v>2.9439999341964722E-2</v>
      </c>
      <c r="Y158" s="2">
        <v>37560</v>
      </c>
      <c r="Z158">
        <v>5.0558998869918291E-2</v>
      </c>
      <c r="AB158" s="2">
        <v>37560</v>
      </c>
      <c r="AC158">
        <v>0.32951199263483288</v>
      </c>
      <c r="AE158" s="2">
        <v>41971</v>
      </c>
      <c r="AF158">
        <v>3.2278999278508129E-2</v>
      </c>
    </row>
    <row r="159" spans="1:32" x14ac:dyDescent="0.25">
      <c r="A159" s="2">
        <v>37589</v>
      </c>
      <c r="B159">
        <v>0.16872999622859061</v>
      </c>
      <c r="D159" s="2">
        <v>37589</v>
      </c>
      <c r="E159">
        <v>4.1090999081544573E-2</v>
      </c>
      <c r="G159" s="2">
        <v>37589</v>
      </c>
      <c r="H159">
        <v>2.7045999395474793E-2</v>
      </c>
      <c r="J159" s="2">
        <v>37589</v>
      </c>
      <c r="K159">
        <v>4.9667998889833691E-2</v>
      </c>
      <c r="M159" s="2">
        <v>37589</v>
      </c>
      <c r="N159">
        <v>-2.8853999355062838E-2</v>
      </c>
      <c r="P159" s="2">
        <v>37589</v>
      </c>
      <c r="Q159">
        <v>6.3941998570784919E-2</v>
      </c>
      <c r="S159" s="2">
        <v>37589</v>
      </c>
      <c r="T159">
        <v>2.6374999410472812E-2</v>
      </c>
      <c r="V159" s="2">
        <v>37589</v>
      </c>
      <c r="W159">
        <v>3.7007999172806741E-2</v>
      </c>
      <c r="Y159" s="2">
        <v>37589</v>
      </c>
      <c r="Z159">
        <v>0.12137999728694558</v>
      </c>
      <c r="AB159" s="2">
        <v>37589</v>
      </c>
      <c r="AC159">
        <v>0.11991099731978029</v>
      </c>
      <c r="AE159" s="2">
        <v>42004</v>
      </c>
      <c r="AF159">
        <v>4.329999903216958E-3</v>
      </c>
    </row>
    <row r="160" spans="1:32" x14ac:dyDescent="0.25">
      <c r="A160" s="2">
        <v>37621</v>
      </c>
      <c r="B160">
        <v>-0.1441869967771694</v>
      </c>
      <c r="D160" s="2">
        <v>37621</v>
      </c>
      <c r="E160">
        <v>-5.3588998802192513E-2</v>
      </c>
      <c r="G160" s="2">
        <v>37621</v>
      </c>
      <c r="H160">
        <v>-3.5110999215207994E-2</v>
      </c>
      <c r="J160" s="2">
        <v>37621</v>
      </c>
      <c r="K160">
        <v>-8.6504998066462571E-2</v>
      </c>
      <c r="M160" s="2">
        <v>37621</v>
      </c>
      <c r="N160">
        <v>5.2449998827651138E-3</v>
      </c>
      <c r="P160" s="2">
        <v>37621</v>
      </c>
      <c r="Q160">
        <v>-4.5496998983062802E-2</v>
      </c>
      <c r="S160" s="2">
        <v>37621</v>
      </c>
      <c r="T160">
        <v>4.0689999090507627E-2</v>
      </c>
      <c r="V160" s="2">
        <v>37621</v>
      </c>
      <c r="W160">
        <v>3.509999921545386E-4</v>
      </c>
      <c r="Y160" s="2">
        <v>37621</v>
      </c>
      <c r="Z160">
        <v>-4.2203999056667087E-2</v>
      </c>
      <c r="AB160" s="2">
        <v>37621</v>
      </c>
      <c r="AC160">
        <v>-7.521799831874669E-2</v>
      </c>
      <c r="AE160" s="2">
        <v>42034</v>
      </c>
      <c r="AF160">
        <v>5.7958998704515395E-2</v>
      </c>
    </row>
    <row r="161" spans="1:32" x14ac:dyDescent="0.25">
      <c r="A161" s="2">
        <v>37652</v>
      </c>
      <c r="B161">
        <v>-1.6888999622501431E-2</v>
      </c>
      <c r="D161" s="2">
        <v>37652</v>
      </c>
      <c r="E161">
        <v>-1.6696999626792965E-2</v>
      </c>
      <c r="G161" s="2">
        <v>37652</v>
      </c>
      <c r="H161">
        <v>-3.797999915108085E-3</v>
      </c>
      <c r="J161" s="2">
        <v>37652</v>
      </c>
      <c r="K161">
        <v>-3.2698999269120392E-2</v>
      </c>
      <c r="M161" s="2">
        <v>37652</v>
      </c>
      <c r="N161">
        <v>-3.5181999213621022E-2</v>
      </c>
      <c r="P161" s="2">
        <v>37652</v>
      </c>
      <c r="Q161">
        <v>-4.8437998917326329E-2</v>
      </c>
      <c r="S161" s="2">
        <v>37652</v>
      </c>
      <c r="T161">
        <v>-3.0629999315366151E-2</v>
      </c>
      <c r="V161" s="2">
        <v>37652</v>
      </c>
      <c r="W161">
        <v>-2.579599942341447E-2</v>
      </c>
      <c r="Y161" s="2">
        <v>37652</v>
      </c>
      <c r="Z161">
        <v>-4.9456998894549908E-2</v>
      </c>
      <c r="AB161" s="2">
        <v>37652</v>
      </c>
      <c r="AC161">
        <v>-6.3967998570203785E-2</v>
      </c>
      <c r="AE161" s="2">
        <v>42062</v>
      </c>
      <c r="AF161">
        <v>-3.0736999312974512E-2</v>
      </c>
    </row>
    <row r="162" spans="1:32" x14ac:dyDescent="0.25">
      <c r="A162" s="2">
        <v>37680</v>
      </c>
      <c r="B162">
        <v>2.532999943383038E-2</v>
      </c>
      <c r="D162" s="2">
        <v>37680</v>
      </c>
      <c r="E162">
        <v>-3.1225999302044508E-2</v>
      </c>
      <c r="G162" s="2">
        <v>37680</v>
      </c>
      <c r="H162">
        <v>-1.8029999596998095E-2</v>
      </c>
      <c r="J162" s="2">
        <v>37680</v>
      </c>
      <c r="K162">
        <v>-8.0519998200237752E-3</v>
      </c>
      <c r="M162" s="2">
        <v>37680</v>
      </c>
      <c r="N162">
        <v>-2.8198999369703236E-2</v>
      </c>
      <c r="P162" s="2">
        <v>37680</v>
      </c>
      <c r="Q162">
        <v>-1.4304999680258333E-2</v>
      </c>
      <c r="S162" s="2">
        <v>37680</v>
      </c>
      <c r="T162">
        <v>-4.7405998940393324E-2</v>
      </c>
      <c r="V162" s="2">
        <v>37680</v>
      </c>
      <c r="W162">
        <v>2.1134999527595937E-2</v>
      </c>
      <c r="Y162" s="2">
        <v>37680</v>
      </c>
      <c r="Z162">
        <v>-2.5711999425292016E-2</v>
      </c>
      <c r="AB162" s="2">
        <v>37680</v>
      </c>
      <c r="AC162">
        <v>-8.3245998139306901E-2</v>
      </c>
      <c r="AE162" s="2">
        <v>42094</v>
      </c>
      <c r="AF162">
        <v>2.957999933883548E-3</v>
      </c>
    </row>
    <row r="163" spans="1:32" x14ac:dyDescent="0.25">
      <c r="A163" s="2">
        <v>37711</v>
      </c>
      <c r="B163">
        <v>-1.1896999734081327E-2</v>
      </c>
      <c r="D163" s="2">
        <v>37711</v>
      </c>
      <c r="E163">
        <v>-3.8909999130293726E-3</v>
      </c>
      <c r="G163" s="2">
        <v>37711</v>
      </c>
      <c r="H163">
        <v>3.4408999230898921E-2</v>
      </c>
      <c r="J163" s="2">
        <v>37711</v>
      </c>
      <c r="K163">
        <v>2.773499938007444E-2</v>
      </c>
      <c r="M163" s="2">
        <v>37711</v>
      </c>
      <c r="N163">
        <v>-2.2199999503791333E-3</v>
      </c>
      <c r="P163" s="2">
        <v>37711</v>
      </c>
      <c r="Q163">
        <v>1.2775999714434147E-2</v>
      </c>
      <c r="S163" s="2">
        <v>37711</v>
      </c>
      <c r="T163">
        <v>4.8754998910240828E-2</v>
      </c>
      <c r="V163" s="2">
        <v>37711</v>
      </c>
      <c r="W163">
        <v>1.1916999733634293E-2</v>
      </c>
      <c r="Y163" s="2">
        <v>37711</v>
      </c>
      <c r="Z163">
        <v>2.1049999529495836E-3</v>
      </c>
      <c r="AB163" s="2">
        <v>37711</v>
      </c>
      <c r="AC163">
        <v>-2.7889999376609922E-3</v>
      </c>
      <c r="AE163" s="2">
        <v>42124</v>
      </c>
      <c r="AF163">
        <v>-4.8126998924277721E-2</v>
      </c>
    </row>
    <row r="164" spans="1:32" x14ac:dyDescent="0.25">
      <c r="A164" s="2">
        <v>37741</v>
      </c>
      <c r="B164">
        <v>9.0209997983649384E-2</v>
      </c>
      <c r="D164" s="2">
        <v>37741</v>
      </c>
      <c r="E164">
        <v>0.12246099726278335</v>
      </c>
      <c r="G164" s="2">
        <v>37741</v>
      </c>
      <c r="H164">
        <v>3.4958999218605458E-2</v>
      </c>
      <c r="J164" s="2">
        <v>37741</v>
      </c>
      <c r="K164">
        <v>0.11585799741037191</v>
      </c>
      <c r="M164" s="2">
        <v>37741</v>
      </c>
      <c r="N164">
        <v>3.088199930973351E-2</v>
      </c>
      <c r="P164" s="2">
        <v>37741</v>
      </c>
      <c r="Q164">
        <v>0.10647199762016535</v>
      </c>
      <c r="S164" s="2">
        <v>37741</v>
      </c>
      <c r="T164">
        <v>8.6550998065434412E-2</v>
      </c>
      <c r="V164" s="2">
        <v>37741</v>
      </c>
      <c r="W164">
        <v>-4.1479999072849749E-3</v>
      </c>
      <c r="Y164" s="2">
        <v>37741</v>
      </c>
      <c r="Z164">
        <v>9.3262997915409498E-2</v>
      </c>
      <c r="AB164" s="2">
        <v>37741</v>
      </c>
      <c r="AC164">
        <v>9.8712997793592508E-2</v>
      </c>
      <c r="AE164" s="2">
        <v>42153</v>
      </c>
      <c r="AF164">
        <v>-6.5239998541772367E-3</v>
      </c>
    </row>
    <row r="165" spans="1:32" x14ac:dyDescent="0.25">
      <c r="A165" s="2">
        <v>37771</v>
      </c>
      <c r="B165">
        <v>8.403899812158197E-2</v>
      </c>
      <c r="D165" s="2">
        <v>37771</v>
      </c>
      <c r="E165">
        <v>5.2847998818755147E-2</v>
      </c>
      <c r="G165" s="2">
        <v>37771</v>
      </c>
      <c r="H165">
        <v>1.8836999578960241E-2</v>
      </c>
      <c r="J165" s="2">
        <v>37771</v>
      </c>
      <c r="K165">
        <v>5.1677998844906682E-2</v>
      </c>
      <c r="M165" s="2">
        <v>37771</v>
      </c>
      <c r="N165">
        <v>4.7709998933598396E-2</v>
      </c>
      <c r="P165" s="2">
        <v>37771</v>
      </c>
      <c r="Q165">
        <v>2.7896999376453457E-2</v>
      </c>
      <c r="S165" s="2">
        <v>37771</v>
      </c>
      <c r="T165">
        <v>0.1042909976689145</v>
      </c>
      <c r="V165" s="2">
        <v>37771</v>
      </c>
      <c r="W165">
        <v>8.6644998063333339E-2</v>
      </c>
      <c r="Y165" s="2">
        <v>37771</v>
      </c>
      <c r="Z165">
        <v>3.1271999301016332E-2</v>
      </c>
      <c r="AB165" s="2">
        <v>37771</v>
      </c>
      <c r="AC165">
        <v>6.7067998500913384E-2</v>
      </c>
      <c r="AE165" s="2">
        <v>42185</v>
      </c>
      <c r="AF165">
        <v>-4.6677998956665391E-2</v>
      </c>
    </row>
    <row r="166" spans="1:32" x14ac:dyDescent="0.25">
      <c r="A166" s="2">
        <v>37802</v>
      </c>
      <c r="B166">
        <v>-4.2999999038875102E-4</v>
      </c>
      <c r="D166" s="2">
        <v>37802</v>
      </c>
      <c r="E166">
        <v>2.5239999435842037E-3</v>
      </c>
      <c r="G166" s="2">
        <v>37802</v>
      </c>
      <c r="H166">
        <v>4.3110999036394058E-2</v>
      </c>
      <c r="J166" s="2">
        <v>37802</v>
      </c>
      <c r="K166">
        <v>1.4813999668881297E-2</v>
      </c>
      <c r="M166" s="2">
        <v>37802</v>
      </c>
      <c r="N166">
        <v>1.0155999772995711E-2</v>
      </c>
      <c r="P166" s="2">
        <v>37802</v>
      </c>
      <c r="Q166">
        <v>1.8441999587789176E-2</v>
      </c>
      <c r="S166" s="2">
        <v>37802</v>
      </c>
      <c r="T166">
        <v>1.1198999749682843E-2</v>
      </c>
      <c r="V166" s="2">
        <v>37802</v>
      </c>
      <c r="W166">
        <v>-1.0353999768570066E-2</v>
      </c>
      <c r="Y166" s="2">
        <v>37802</v>
      </c>
      <c r="Z166">
        <v>8.8339998025447133E-3</v>
      </c>
      <c r="AB166" s="2">
        <v>37802</v>
      </c>
      <c r="AC166">
        <v>3.6903999175131319E-2</v>
      </c>
      <c r="AE166" s="2">
        <v>42216</v>
      </c>
      <c r="AF166">
        <v>5.4014998792670674E-2</v>
      </c>
    </row>
    <row r="167" spans="1:32" x14ac:dyDescent="0.25">
      <c r="A167" s="2">
        <v>37833</v>
      </c>
      <c r="B167">
        <v>5.54039987616241E-2</v>
      </c>
      <c r="D167" s="2">
        <v>37833</v>
      </c>
      <c r="E167">
        <v>4.5879998974502088E-2</v>
      </c>
      <c r="G167" s="2">
        <v>37833</v>
      </c>
      <c r="H167">
        <v>-1.4357999679073691E-2</v>
      </c>
      <c r="J167" s="2">
        <v>37833</v>
      </c>
      <c r="K167">
        <v>2.1746999513916673E-2</v>
      </c>
      <c r="M167" s="2">
        <v>37833</v>
      </c>
      <c r="N167">
        <v>-5.6169998744502658E-3</v>
      </c>
      <c r="P167" s="2">
        <v>37833</v>
      </c>
      <c r="Q167">
        <v>2.8956999352760613E-2</v>
      </c>
      <c r="S167" s="2">
        <v>37833</v>
      </c>
      <c r="T167">
        <v>-6.51929985428229E-2</v>
      </c>
      <c r="V167" s="2">
        <v>37833</v>
      </c>
      <c r="W167">
        <v>-2.4463999453186992E-2</v>
      </c>
      <c r="Y167" s="2">
        <v>37833</v>
      </c>
      <c r="Z167">
        <v>7.9202998229674998E-2</v>
      </c>
      <c r="AB167" s="2">
        <v>37833</v>
      </c>
      <c r="AC167">
        <v>-5.4965998771414157E-2</v>
      </c>
      <c r="AE167" s="2">
        <v>42247</v>
      </c>
      <c r="AF167">
        <v>-5.4078998791240153E-2</v>
      </c>
    </row>
    <row r="168" spans="1:32" x14ac:dyDescent="0.25">
      <c r="A168" s="2">
        <v>37862</v>
      </c>
      <c r="B168">
        <v>5.7105998723581436E-2</v>
      </c>
      <c r="D168" s="2">
        <v>37862</v>
      </c>
      <c r="E168">
        <v>-1.0079999774694443E-2</v>
      </c>
      <c r="G168" s="2">
        <v>37862</v>
      </c>
      <c r="H168">
        <v>-3.661899918150157E-2</v>
      </c>
      <c r="J168" s="2">
        <v>37862</v>
      </c>
      <c r="K168">
        <v>5.0541998870298262E-2</v>
      </c>
      <c r="M168" s="2">
        <v>37862</v>
      </c>
      <c r="N168">
        <v>1.9838999556563795E-2</v>
      </c>
      <c r="P168" s="2">
        <v>37862</v>
      </c>
      <c r="Q168">
        <v>4.2774999043904242E-2</v>
      </c>
      <c r="S168" s="2">
        <v>37862</v>
      </c>
      <c r="T168">
        <v>1.8974999575875701E-2</v>
      </c>
      <c r="V168" s="2">
        <v>37862</v>
      </c>
      <c r="W168">
        <v>6.2060998612828558E-2</v>
      </c>
      <c r="Y168" s="2">
        <v>37862</v>
      </c>
      <c r="Z168">
        <v>3.2090999282710253E-2</v>
      </c>
      <c r="AB168" s="2">
        <v>37862</v>
      </c>
      <c r="AC168">
        <v>0</v>
      </c>
      <c r="AE168" s="2">
        <v>42277</v>
      </c>
      <c r="AF168">
        <v>1.773299960363656E-2</v>
      </c>
    </row>
    <row r="169" spans="1:32" x14ac:dyDescent="0.25">
      <c r="A169" s="2">
        <v>37894</v>
      </c>
      <c r="B169">
        <v>-6.5049998546019196E-3</v>
      </c>
      <c r="D169" s="2">
        <v>37894</v>
      </c>
      <c r="E169">
        <v>6.6759998507797715E-3</v>
      </c>
      <c r="G169" s="2">
        <v>37894</v>
      </c>
      <c r="H169">
        <v>3.9089999126270415E-3</v>
      </c>
      <c r="J169" s="2">
        <v>37894</v>
      </c>
      <c r="K169">
        <v>-4.7228998944349586E-2</v>
      </c>
      <c r="M169" s="2">
        <v>37894</v>
      </c>
      <c r="N169">
        <v>-2.308999948389828E-3</v>
      </c>
      <c r="P169" s="2">
        <v>37894</v>
      </c>
      <c r="Q169">
        <v>-2.5683999425917863E-2</v>
      </c>
      <c r="S169" s="2">
        <v>37894</v>
      </c>
      <c r="T169">
        <v>4.4447999006509781E-2</v>
      </c>
      <c r="V169" s="2">
        <v>37894</v>
      </c>
      <c r="W169">
        <v>-2.4489999452605844E-2</v>
      </c>
      <c r="Y169" s="2">
        <v>37894</v>
      </c>
      <c r="Z169">
        <v>-4.5492998983152205E-2</v>
      </c>
      <c r="AB169" s="2">
        <v>37894</v>
      </c>
      <c r="AC169">
        <v>-4.1000999083556235E-2</v>
      </c>
      <c r="AE169" s="2">
        <v>42307</v>
      </c>
      <c r="AF169">
        <v>6.8902998459897932E-2</v>
      </c>
    </row>
    <row r="170" spans="1:32" x14ac:dyDescent="0.25">
      <c r="A170" s="2">
        <v>37925</v>
      </c>
      <c r="B170">
        <v>8.244699815716594E-2</v>
      </c>
      <c r="D170" s="2">
        <v>37925</v>
      </c>
      <c r="E170">
        <v>6.8863998460769654E-2</v>
      </c>
      <c r="G170" s="2">
        <v>37925</v>
      </c>
      <c r="H170">
        <v>7.4229998340830201E-3</v>
      </c>
      <c r="J170" s="2">
        <v>37925</v>
      </c>
      <c r="K170">
        <v>8.93049980038777E-2</v>
      </c>
      <c r="M170" s="2">
        <v>37925</v>
      </c>
      <c r="N170">
        <v>5.0139998879283672E-2</v>
      </c>
      <c r="P170" s="2">
        <v>37925</v>
      </c>
      <c r="Q170">
        <v>5.6301998741552235E-2</v>
      </c>
      <c r="S170" s="2">
        <v>37925</v>
      </c>
      <c r="T170">
        <v>1.0590999763272702E-2</v>
      </c>
      <c r="V170" s="2">
        <v>37925</v>
      </c>
      <c r="W170">
        <v>8.8489998022094375E-3</v>
      </c>
      <c r="Y170" s="2">
        <v>37925</v>
      </c>
      <c r="Z170">
        <v>9.1655997951328755E-2</v>
      </c>
      <c r="AB170" s="2">
        <v>37925</v>
      </c>
      <c r="AC170">
        <v>5.2927998816967005E-2</v>
      </c>
      <c r="AE170" s="2">
        <v>42338</v>
      </c>
      <c r="AF170">
        <v>-9.5259997870773081E-3</v>
      </c>
    </row>
    <row r="171" spans="1:32" x14ac:dyDescent="0.25">
      <c r="A171" s="2">
        <v>37953</v>
      </c>
      <c r="B171">
        <v>1.576599964760244E-2</v>
      </c>
      <c r="D171" s="2">
        <v>37953</v>
      </c>
      <c r="E171">
        <v>-2.7529999384656549E-3</v>
      </c>
      <c r="G171" s="2">
        <v>37953</v>
      </c>
      <c r="H171">
        <v>1.6678999627195299E-2</v>
      </c>
      <c r="J171" s="2">
        <v>37953</v>
      </c>
      <c r="K171">
        <v>9.8709997793659573E-3</v>
      </c>
      <c r="M171" s="2">
        <v>37953</v>
      </c>
      <c r="N171">
        <v>9.5179997872561206E-3</v>
      </c>
      <c r="P171" s="2">
        <v>37953</v>
      </c>
      <c r="Q171">
        <v>1.5391999655961991E-2</v>
      </c>
      <c r="S171" s="2">
        <v>37953</v>
      </c>
      <c r="T171">
        <v>1.0489999765530228E-3</v>
      </c>
      <c r="V171" s="2">
        <v>37953</v>
      </c>
      <c r="W171">
        <v>3.6359999187290668E-3</v>
      </c>
      <c r="Y171" s="2">
        <v>37953</v>
      </c>
      <c r="Z171">
        <v>2.3892999465949832E-2</v>
      </c>
      <c r="AB171" s="2">
        <v>37953</v>
      </c>
      <c r="AC171">
        <v>-1.2622999717853963E-2</v>
      </c>
      <c r="AE171" s="2">
        <v>42369</v>
      </c>
      <c r="AF171">
        <v>1.6403999633342027E-2</v>
      </c>
    </row>
    <row r="172" spans="1:32" x14ac:dyDescent="0.25">
      <c r="A172" s="2">
        <v>37986</v>
      </c>
      <c r="B172">
        <v>2.6577999405935405E-2</v>
      </c>
      <c r="D172" s="2">
        <v>37986</v>
      </c>
      <c r="E172">
        <v>4.9132998901791868E-2</v>
      </c>
      <c r="G172" s="2">
        <v>37986</v>
      </c>
      <c r="H172">
        <v>5.8801998685672881E-2</v>
      </c>
      <c r="J172" s="2">
        <v>37986</v>
      </c>
      <c r="K172">
        <v>4.0007999105751514E-2</v>
      </c>
      <c r="M172" s="2">
        <v>37986</v>
      </c>
      <c r="N172">
        <v>1.9054999574087558E-2</v>
      </c>
      <c r="P172" s="2">
        <v>37986</v>
      </c>
      <c r="Q172">
        <v>7.1393998404219755E-2</v>
      </c>
      <c r="S172" s="2">
        <v>37986</v>
      </c>
      <c r="T172">
        <v>6.7081998500600454E-2</v>
      </c>
      <c r="V172" s="2">
        <v>37986</v>
      </c>
      <c r="W172">
        <v>0.13873799689896404</v>
      </c>
      <c r="Y172" s="2">
        <v>37986</v>
      </c>
      <c r="Z172">
        <v>0.10163799772821366</v>
      </c>
      <c r="AB172" s="2">
        <v>37986</v>
      </c>
      <c r="AC172">
        <v>8.982199799232185E-2</v>
      </c>
      <c r="AE172" s="2">
        <v>42398</v>
      </c>
      <c r="AF172">
        <v>-4.6156998968310659E-2</v>
      </c>
    </row>
    <row r="173" spans="1:32" x14ac:dyDescent="0.25">
      <c r="A173" s="2">
        <v>38016</v>
      </c>
      <c r="B173">
        <v>3.4845999221131206E-2</v>
      </c>
      <c r="D173" s="2">
        <v>38016</v>
      </c>
      <c r="E173">
        <v>3.1873999287560587E-2</v>
      </c>
      <c r="G173" s="2">
        <v>38016</v>
      </c>
      <c r="H173">
        <v>2.751299938503653E-2</v>
      </c>
      <c r="J173" s="2">
        <v>38016</v>
      </c>
      <c r="K173">
        <v>-7.938999822549522E-3</v>
      </c>
      <c r="M173" s="2">
        <v>38016</v>
      </c>
      <c r="N173">
        <v>2.0479999542236328E-3</v>
      </c>
      <c r="P173" s="2">
        <v>38016</v>
      </c>
      <c r="Q173">
        <v>1.1007999753952027E-2</v>
      </c>
      <c r="S173" s="2">
        <v>38016</v>
      </c>
      <c r="T173">
        <v>2.1213999525830148E-2</v>
      </c>
      <c r="V173" s="2">
        <v>38016</v>
      </c>
      <c r="W173">
        <v>1.2621999717876316E-2</v>
      </c>
      <c r="Y173" s="2">
        <v>38016</v>
      </c>
      <c r="Z173">
        <v>-4.7634998935274779E-2</v>
      </c>
      <c r="AB173" s="2">
        <v>38016</v>
      </c>
      <c r="AC173">
        <v>4.4110999014042321E-2</v>
      </c>
      <c r="AE173" s="2">
        <v>42429</v>
      </c>
      <c r="AF173">
        <v>-1.322799970433116E-2</v>
      </c>
    </row>
    <row r="174" spans="1:32" x14ac:dyDescent="0.25">
      <c r="A174" s="2">
        <v>38044</v>
      </c>
      <c r="B174">
        <v>-3.2517999273166065E-2</v>
      </c>
      <c r="D174" s="2">
        <v>38044</v>
      </c>
      <c r="E174">
        <v>2.6463999408483502E-2</v>
      </c>
      <c r="G174" s="2">
        <v>38044</v>
      </c>
      <c r="H174">
        <v>8.8929998012259592E-3</v>
      </c>
      <c r="J174" s="2">
        <v>38044</v>
      </c>
      <c r="K174">
        <v>2.1214999525807798E-2</v>
      </c>
      <c r="M174" s="2">
        <v>38044</v>
      </c>
      <c r="N174">
        <v>5.7193998721614479E-2</v>
      </c>
      <c r="P174" s="2">
        <v>38044</v>
      </c>
      <c r="Q174">
        <v>-7.4889998326078061E-3</v>
      </c>
      <c r="S174" s="2">
        <v>38044</v>
      </c>
      <c r="T174">
        <v>1.9568999562598766E-2</v>
      </c>
      <c r="V174" s="2">
        <v>38044</v>
      </c>
      <c r="W174">
        <v>4.5199998989701264E-2</v>
      </c>
      <c r="Y174" s="2">
        <v>38044</v>
      </c>
      <c r="Z174">
        <v>5.1667998845130209E-2</v>
      </c>
      <c r="AB174" s="2">
        <v>38044</v>
      </c>
      <c r="AC174">
        <v>2.0153999549522995E-2</v>
      </c>
      <c r="AE174" s="2">
        <v>42460</v>
      </c>
      <c r="AF174">
        <v>0.10120599773786962</v>
      </c>
    </row>
    <row r="175" spans="1:32" x14ac:dyDescent="0.25">
      <c r="A175" s="2">
        <v>38077</v>
      </c>
      <c r="B175">
        <v>-2.656599940620363E-2</v>
      </c>
      <c r="D175" s="2">
        <v>38077</v>
      </c>
      <c r="E175">
        <v>-9.8519997797906402E-3</v>
      </c>
      <c r="G175" s="2">
        <v>38077</v>
      </c>
      <c r="H175">
        <v>-4.0679999090731139E-2</v>
      </c>
      <c r="J175" s="2">
        <v>38077</v>
      </c>
      <c r="K175">
        <v>-8.0399998202919962E-4</v>
      </c>
      <c r="M175" s="2">
        <v>38077</v>
      </c>
      <c r="N175">
        <v>-2.857999936118722E-3</v>
      </c>
      <c r="P175" s="2">
        <v>38077</v>
      </c>
      <c r="Q175">
        <v>-1.3453999699279665E-2</v>
      </c>
      <c r="S175" s="2">
        <v>38077</v>
      </c>
      <c r="T175">
        <v>9.9429997777566309E-3</v>
      </c>
      <c r="V175" s="2">
        <v>38077</v>
      </c>
      <c r="W175">
        <v>-6.231999860703945E-3</v>
      </c>
      <c r="Y175" s="2">
        <v>38077</v>
      </c>
      <c r="Z175">
        <v>-1.9174999571405352E-2</v>
      </c>
      <c r="AB175" s="2">
        <v>38077</v>
      </c>
      <c r="AC175">
        <v>-1.4218999682180582E-2</v>
      </c>
      <c r="AE175" s="2">
        <v>42489</v>
      </c>
      <c r="AF175">
        <v>-2.2874999488703907E-2</v>
      </c>
    </row>
    <row r="176" spans="1:32" x14ac:dyDescent="0.25">
      <c r="A176" s="2">
        <v>38107</v>
      </c>
      <c r="B176">
        <v>-4.6707998955994839E-2</v>
      </c>
      <c r="D176" s="2">
        <v>38107</v>
      </c>
      <c r="E176">
        <v>-4.6170998967997728E-2</v>
      </c>
      <c r="G176" s="2">
        <v>38107</v>
      </c>
      <c r="H176">
        <v>3.0985999307408928E-2</v>
      </c>
      <c r="J176" s="2">
        <v>38107</v>
      </c>
      <c r="K176">
        <v>-1.5598999651335179E-2</v>
      </c>
      <c r="M176" s="2">
        <v>38107</v>
      </c>
      <c r="N176">
        <v>1.2442999721877276E-2</v>
      </c>
      <c r="P176" s="2">
        <v>38107</v>
      </c>
      <c r="Q176">
        <v>-1.5079999662935733E-3</v>
      </c>
      <c r="S176" s="2">
        <v>38107</v>
      </c>
      <c r="T176">
        <v>-3.6825999176874756E-2</v>
      </c>
      <c r="V176" s="2">
        <v>38107</v>
      </c>
      <c r="W176">
        <v>1.6589999629184605E-2</v>
      </c>
      <c r="Y176" s="2">
        <v>38107</v>
      </c>
      <c r="Z176">
        <v>-4.7843998930603267E-2</v>
      </c>
      <c r="AB176" s="2">
        <v>38107</v>
      </c>
      <c r="AC176">
        <v>9.6499997843056923E-4</v>
      </c>
      <c r="AE176" s="2">
        <v>42521</v>
      </c>
      <c r="AF176">
        <v>1.3235999704152344E-2</v>
      </c>
    </row>
    <row r="177" spans="1:32" x14ac:dyDescent="0.25">
      <c r="A177" s="2">
        <v>38138</v>
      </c>
      <c r="B177">
        <v>4.9701998889073729E-2</v>
      </c>
      <c r="D177" s="2">
        <v>38138</v>
      </c>
      <c r="E177">
        <v>1.8413999588415029E-2</v>
      </c>
      <c r="G177" s="2">
        <v>38138</v>
      </c>
      <c r="H177">
        <v>-1.3919999688863753E-3</v>
      </c>
      <c r="J177" s="2">
        <v>38138</v>
      </c>
      <c r="K177">
        <v>7.6929998280480501E-3</v>
      </c>
      <c r="M177" s="2">
        <v>38138</v>
      </c>
      <c r="N177">
        <v>-1.2351999723911286E-2</v>
      </c>
      <c r="P177" s="2">
        <v>38138</v>
      </c>
      <c r="Q177">
        <v>2.4430999453924594E-2</v>
      </c>
      <c r="S177" s="2">
        <v>38138</v>
      </c>
      <c r="T177">
        <v>9.2109997941181073E-3</v>
      </c>
      <c r="V177" s="2">
        <v>38138</v>
      </c>
      <c r="W177">
        <v>5.7559998713433745E-3</v>
      </c>
      <c r="Y177" s="2">
        <v>38138</v>
      </c>
      <c r="Z177">
        <v>2.4745999446883798E-2</v>
      </c>
      <c r="AB177" s="2">
        <v>38138</v>
      </c>
      <c r="AC177">
        <v>-4.103099908288569E-2</v>
      </c>
      <c r="AE177" s="2">
        <v>42551</v>
      </c>
      <c r="AF177">
        <v>5.911899867858738E-2</v>
      </c>
    </row>
    <row r="178" spans="1:32" x14ac:dyDescent="0.25">
      <c r="A178" s="2">
        <v>38168</v>
      </c>
      <c r="B178">
        <v>2.7727999380230905E-2</v>
      </c>
      <c r="D178" s="2">
        <v>38168</v>
      </c>
      <c r="E178">
        <v>4.929999889805913E-3</v>
      </c>
      <c r="G178" s="2">
        <v>38168</v>
      </c>
      <c r="H178">
        <v>-2.4009999463334682E-3</v>
      </c>
      <c r="J178" s="2">
        <v>38168</v>
      </c>
      <c r="K178">
        <v>5.3519998803734778E-3</v>
      </c>
      <c r="M178" s="2">
        <v>38168</v>
      </c>
      <c r="N178">
        <v>4.7929998928681015E-3</v>
      </c>
      <c r="P178" s="2">
        <v>38168</v>
      </c>
      <c r="Q178">
        <v>6.0293998652324078E-2</v>
      </c>
      <c r="S178" s="2">
        <v>38168</v>
      </c>
      <c r="T178">
        <v>1.5449999654665588E-2</v>
      </c>
      <c r="V178" s="2">
        <v>38168</v>
      </c>
      <c r="W178">
        <v>5.2034998836927117E-2</v>
      </c>
      <c r="Y178" s="2">
        <v>38168</v>
      </c>
      <c r="Z178">
        <v>5.0927998861670501E-2</v>
      </c>
      <c r="AB178" s="2">
        <v>38168</v>
      </c>
      <c r="AC178">
        <v>3.1705999291315672E-2</v>
      </c>
      <c r="AE178" s="2">
        <v>42580</v>
      </c>
      <c r="AF178">
        <v>2.8537999362125994E-2</v>
      </c>
    </row>
    <row r="179" spans="1:32" x14ac:dyDescent="0.25">
      <c r="A179" s="2">
        <v>38198</v>
      </c>
      <c r="B179">
        <v>-7.542199831418693E-2</v>
      </c>
      <c r="D179" s="2">
        <v>38198</v>
      </c>
      <c r="E179">
        <v>-2.0478999542258677E-2</v>
      </c>
      <c r="G179" s="2">
        <v>38198</v>
      </c>
      <c r="H179">
        <v>-5.3846998796425759E-2</v>
      </c>
      <c r="J179" s="2">
        <v>38198</v>
      </c>
      <c r="K179">
        <v>-3.9648999113775792E-2</v>
      </c>
      <c r="M179" s="2">
        <v>38198</v>
      </c>
      <c r="N179">
        <v>-4.8416998917795724E-2</v>
      </c>
      <c r="P179" s="2">
        <v>38198</v>
      </c>
      <c r="Q179">
        <v>-2.0824999534524977E-2</v>
      </c>
      <c r="S179" s="2">
        <v>38198</v>
      </c>
      <c r="T179">
        <v>1.6475999631732702E-2</v>
      </c>
      <c r="V179" s="2">
        <v>38198</v>
      </c>
      <c r="W179">
        <v>3.3855999243259431E-2</v>
      </c>
      <c r="Y179" s="2">
        <v>38198</v>
      </c>
      <c r="Z179">
        <v>-2.1549999518319964E-2</v>
      </c>
      <c r="AB179" s="2">
        <v>38198</v>
      </c>
      <c r="AC179">
        <v>3.8698999135009945E-2</v>
      </c>
      <c r="AE179" s="2">
        <v>42613</v>
      </c>
      <c r="AF179">
        <v>-3.8139999147504572E-2</v>
      </c>
    </row>
    <row r="180" spans="1:32" x14ac:dyDescent="0.25">
      <c r="A180" s="2">
        <v>38230</v>
      </c>
      <c r="B180">
        <v>-5.3065998813882465E-2</v>
      </c>
      <c r="D180" s="2">
        <v>38230</v>
      </c>
      <c r="E180">
        <v>3.3623999248445037E-2</v>
      </c>
      <c r="G180" s="2">
        <v>38230</v>
      </c>
      <c r="H180">
        <v>1.7892999600060282E-2</v>
      </c>
      <c r="J180" s="2">
        <v>38230</v>
      </c>
      <c r="K180">
        <v>-4.0099999103695153E-4</v>
      </c>
      <c r="M180" s="2">
        <v>38230</v>
      </c>
      <c r="N180">
        <v>1.9885999555513262E-2</v>
      </c>
      <c r="P180" s="2">
        <v>38230</v>
      </c>
      <c r="Q180">
        <v>-1.7029999619349839E-3</v>
      </c>
      <c r="S180" s="2">
        <v>38230</v>
      </c>
      <c r="T180">
        <v>4.1086999081633983E-2</v>
      </c>
      <c r="V180" s="2">
        <v>38230</v>
      </c>
      <c r="W180">
        <v>-9.6019997853785764E-3</v>
      </c>
      <c r="Y180" s="2">
        <v>38230</v>
      </c>
      <c r="Z180">
        <v>1.878499958012253E-2</v>
      </c>
      <c r="AB180" s="2">
        <v>38230</v>
      </c>
      <c r="AC180">
        <v>1.1602999740652738E-2</v>
      </c>
      <c r="AE180" s="2">
        <v>42643</v>
      </c>
      <c r="AF180">
        <v>-1.624699963685125E-2</v>
      </c>
    </row>
    <row r="181" spans="1:32" x14ac:dyDescent="0.25">
      <c r="A181" s="2">
        <v>38260</v>
      </c>
      <c r="B181">
        <v>2.9244999346323311E-2</v>
      </c>
      <c r="D181" s="2">
        <v>38260</v>
      </c>
      <c r="E181">
        <v>-8.5699998084455727E-3</v>
      </c>
      <c r="G181" s="2">
        <v>38260</v>
      </c>
      <c r="H181">
        <v>-1.7606999606452883E-2</v>
      </c>
      <c r="J181" s="2">
        <v>38260</v>
      </c>
      <c r="K181">
        <v>2.9487999340891836E-2</v>
      </c>
      <c r="M181" s="2">
        <v>38260</v>
      </c>
      <c r="N181">
        <v>-2.6950999397598208E-2</v>
      </c>
      <c r="P181" s="2">
        <v>38260</v>
      </c>
      <c r="Q181">
        <v>2.2515999496728181E-2</v>
      </c>
      <c r="S181" s="2">
        <v>38260</v>
      </c>
      <c r="T181">
        <v>8.6069998076185594E-3</v>
      </c>
      <c r="V181" s="2">
        <v>38260</v>
      </c>
      <c r="W181">
        <v>8.4194998118095096E-2</v>
      </c>
      <c r="Y181" s="2">
        <v>38260</v>
      </c>
      <c r="Z181">
        <v>3.8784999133087694E-2</v>
      </c>
      <c r="AB181" s="2">
        <v>38260</v>
      </c>
      <c r="AC181">
        <v>1.2898999711684882E-2</v>
      </c>
      <c r="AE181" s="2">
        <v>42674</v>
      </c>
      <c r="AF181">
        <v>-5.4911998772621158E-2</v>
      </c>
    </row>
    <row r="182" spans="1:32" x14ac:dyDescent="0.25">
      <c r="A182" s="2">
        <v>38289</v>
      </c>
      <c r="B182">
        <v>5.2443998827785249E-2</v>
      </c>
      <c r="D182" s="2">
        <v>38289</v>
      </c>
      <c r="E182">
        <v>5.1149998856708399E-3</v>
      </c>
      <c r="G182" s="2">
        <v>38289</v>
      </c>
      <c r="H182">
        <v>-2.1848999511636793E-2</v>
      </c>
      <c r="J182" s="2">
        <v>38289</v>
      </c>
      <c r="K182">
        <v>4.086099908668548E-2</v>
      </c>
      <c r="M182" s="2">
        <v>38289</v>
      </c>
      <c r="N182">
        <v>7.2349998382851485E-3</v>
      </c>
      <c r="P182" s="2">
        <v>38289</v>
      </c>
      <c r="Q182">
        <v>1.0950999755226076E-2</v>
      </c>
      <c r="S182" s="2">
        <v>38289</v>
      </c>
      <c r="T182">
        <v>4.8762998910062014E-2</v>
      </c>
      <c r="V182" s="2">
        <v>38289</v>
      </c>
      <c r="W182">
        <v>6.8219998475164178E-3</v>
      </c>
      <c r="Y182" s="2">
        <v>38289</v>
      </c>
      <c r="Z182">
        <v>-7.6419998291879891E-3</v>
      </c>
      <c r="AB182" s="2">
        <v>38289</v>
      </c>
      <c r="AC182">
        <v>1.5538999652676284E-2</v>
      </c>
      <c r="AE182" s="2">
        <v>42704</v>
      </c>
      <c r="AF182">
        <v>-3.0675999314337971E-2</v>
      </c>
    </row>
    <row r="183" spans="1:32" x14ac:dyDescent="0.25">
      <c r="A183" s="2">
        <v>38321</v>
      </c>
      <c r="B183">
        <v>4.8792998909391462E-2</v>
      </c>
      <c r="D183" s="2">
        <v>38321</v>
      </c>
      <c r="E183">
        <v>2.9573999338969585E-2</v>
      </c>
      <c r="G183" s="2">
        <v>38321</v>
      </c>
      <c r="H183">
        <v>1.7542999607883393E-2</v>
      </c>
      <c r="J183" s="2">
        <v>38321</v>
      </c>
      <c r="K183">
        <v>4.1264999077655379E-2</v>
      </c>
      <c r="M183" s="2">
        <v>38321</v>
      </c>
      <c r="N183">
        <v>2.9903999331593514E-2</v>
      </c>
      <c r="P183" s="2">
        <v>38321</v>
      </c>
      <c r="Q183">
        <v>5.8913998683169481E-2</v>
      </c>
      <c r="S183" s="2">
        <v>38321</v>
      </c>
      <c r="T183">
        <v>4.2169999057427042E-2</v>
      </c>
      <c r="V183" s="2">
        <v>38321</v>
      </c>
      <c r="W183">
        <v>6.1152998633123935E-2</v>
      </c>
      <c r="Y183" s="2">
        <v>38321</v>
      </c>
      <c r="Z183">
        <v>7.8567998243868342E-2</v>
      </c>
      <c r="AB183" s="2">
        <v>38321</v>
      </c>
      <c r="AC183">
        <v>3.9666999113373458E-2</v>
      </c>
      <c r="AE183" s="2">
        <v>42734</v>
      </c>
      <c r="AF183">
        <v>4.3520999027229848E-2</v>
      </c>
    </row>
    <row r="184" spans="1:32" x14ac:dyDescent="0.25">
      <c r="A184" s="2">
        <v>38352</v>
      </c>
      <c r="B184">
        <v>2.8588999360986057E-2</v>
      </c>
      <c r="D184" s="2">
        <v>38352</v>
      </c>
      <c r="E184">
        <v>4.274399904459715E-2</v>
      </c>
      <c r="G184" s="2">
        <v>38352</v>
      </c>
      <c r="H184">
        <v>5.7071998724341398E-2</v>
      </c>
      <c r="J184" s="2">
        <v>38352</v>
      </c>
      <c r="K184">
        <v>4.7185998945310718E-2</v>
      </c>
      <c r="M184" s="2">
        <v>38352</v>
      </c>
      <c r="N184">
        <v>4.0312999098934231E-2</v>
      </c>
      <c r="P184" s="2">
        <v>38352</v>
      </c>
      <c r="Q184">
        <v>2.7157999392971394E-2</v>
      </c>
      <c r="S184" s="2">
        <v>38352</v>
      </c>
      <c r="T184">
        <v>2.6407999409735202E-2</v>
      </c>
      <c r="V184" s="2">
        <v>38352</v>
      </c>
      <c r="W184">
        <v>-1.9697999559715389E-2</v>
      </c>
      <c r="Y184" s="2">
        <v>38352</v>
      </c>
      <c r="Z184">
        <v>1.389899968933314E-2</v>
      </c>
      <c r="AB184" s="2">
        <v>38352</v>
      </c>
      <c r="AC184">
        <v>2.5651999426633119E-2</v>
      </c>
      <c r="AE184" s="2">
        <v>42766</v>
      </c>
      <c r="AF184">
        <v>-6.2899998594075437E-4</v>
      </c>
    </row>
    <row r="185" spans="1:32" x14ac:dyDescent="0.25">
      <c r="A185" s="2">
        <v>38383</v>
      </c>
      <c r="B185">
        <v>-5.2393998828902839E-2</v>
      </c>
      <c r="D185" s="2">
        <v>38383</v>
      </c>
      <c r="E185">
        <v>-2.1613999516889453E-2</v>
      </c>
      <c r="G185" s="2">
        <v>38383</v>
      </c>
      <c r="H185">
        <v>-3.1598999293707311E-2</v>
      </c>
      <c r="J185" s="2">
        <v>38383</v>
      </c>
      <c r="K185">
        <v>-4.1550999071262779E-2</v>
      </c>
      <c r="M185" s="2">
        <v>38383</v>
      </c>
      <c r="N185">
        <v>1.2127999728918077E-2</v>
      </c>
      <c r="P185" s="2">
        <v>38383</v>
      </c>
      <c r="Q185">
        <v>-2.6923999398201705E-2</v>
      </c>
      <c r="S185" s="2">
        <v>38383</v>
      </c>
      <c r="T185">
        <v>2.0415999543666838E-2</v>
      </c>
      <c r="V185" s="2">
        <v>38383</v>
      </c>
      <c r="W185">
        <v>2.7380999387986962E-2</v>
      </c>
      <c r="Y185" s="2">
        <v>38383</v>
      </c>
      <c r="Z185">
        <v>-3.0967999307811259E-2</v>
      </c>
      <c r="AB185" s="2">
        <v>38383</v>
      </c>
      <c r="AC185">
        <v>-6.9236998452432461E-2</v>
      </c>
      <c r="AE185" s="2">
        <v>42794</v>
      </c>
      <c r="AF185">
        <v>4.6809998953714967E-2</v>
      </c>
    </row>
    <row r="186" spans="1:32" x14ac:dyDescent="0.25">
      <c r="A186" s="2">
        <v>38411</v>
      </c>
      <c r="B186">
        <v>8.4199998117983341E-4</v>
      </c>
      <c r="D186" s="2">
        <v>38411</v>
      </c>
      <c r="E186">
        <v>-5.2759998820722095E-3</v>
      </c>
      <c r="G186" s="2">
        <v>38411</v>
      </c>
      <c r="H186">
        <v>3.1297999300435184E-2</v>
      </c>
      <c r="J186" s="2">
        <v>38411</v>
      </c>
      <c r="K186">
        <v>-4.2159999057650565E-3</v>
      </c>
      <c r="M186" s="2">
        <v>38411</v>
      </c>
      <c r="N186">
        <v>1.5789999647065997E-3</v>
      </c>
      <c r="P186" s="2">
        <v>38411</v>
      </c>
      <c r="Q186">
        <v>8.2319998160004619E-3</v>
      </c>
      <c r="S186" s="2">
        <v>38411</v>
      </c>
      <c r="T186">
        <v>2.1557999518141153E-2</v>
      </c>
      <c r="V186" s="2">
        <v>38411</v>
      </c>
      <c r="W186">
        <v>0.1871929958159104</v>
      </c>
      <c r="Y186" s="2">
        <v>38411</v>
      </c>
      <c r="Z186">
        <v>7.9065998232737189E-2</v>
      </c>
      <c r="AB186" s="2">
        <v>38411</v>
      </c>
      <c r="AC186">
        <v>6.7989998480305069E-3</v>
      </c>
      <c r="AE186" s="2">
        <v>42825</v>
      </c>
      <c r="AF186">
        <v>-1.0290999769978224E-2</v>
      </c>
    </row>
    <row r="187" spans="1:32" x14ac:dyDescent="0.25">
      <c r="A187" s="2">
        <v>38442</v>
      </c>
      <c r="B187">
        <v>-2.2936999487318099E-2</v>
      </c>
      <c r="D187" s="2">
        <v>38442</v>
      </c>
      <c r="E187">
        <v>-3.7987999150902035E-2</v>
      </c>
      <c r="G187" s="2">
        <v>38442</v>
      </c>
      <c r="H187">
        <v>-4.7179998945444824E-3</v>
      </c>
      <c r="J187" s="2">
        <v>38442</v>
      </c>
      <c r="K187">
        <v>-1.1874999734573066E-2</v>
      </c>
      <c r="M187" s="2">
        <v>38442</v>
      </c>
      <c r="N187">
        <v>-6.8609998466447001E-3</v>
      </c>
      <c r="P187" s="2">
        <v>38442</v>
      </c>
      <c r="Q187">
        <v>3.0969999307766554E-3</v>
      </c>
      <c r="S187" s="2">
        <v>38442</v>
      </c>
      <c r="T187">
        <v>1.1323999746888877E-2</v>
      </c>
      <c r="V187" s="2">
        <v>38442</v>
      </c>
      <c r="W187">
        <v>-3.6025999194756152E-2</v>
      </c>
      <c r="Y187" s="2">
        <v>38442</v>
      </c>
      <c r="Z187">
        <v>-2.6625999404862523E-2</v>
      </c>
      <c r="AB187" s="2">
        <v>38442</v>
      </c>
      <c r="AC187">
        <v>-1.5879999645054342E-2</v>
      </c>
      <c r="AE187" s="2">
        <v>42853</v>
      </c>
      <c r="AF187">
        <v>1.0349999768659473E-3</v>
      </c>
    </row>
    <row r="188" spans="1:32" x14ac:dyDescent="0.25">
      <c r="A188" s="2">
        <v>38471</v>
      </c>
      <c r="B188">
        <v>-3.9457999118044977E-2</v>
      </c>
      <c r="D188" s="2">
        <v>38471</v>
      </c>
      <c r="E188">
        <v>1.0399999767541884E-3</v>
      </c>
      <c r="G188" s="2">
        <v>38471</v>
      </c>
      <c r="H188">
        <v>3.3961999240890141E-2</v>
      </c>
      <c r="J188" s="2">
        <v>38471</v>
      </c>
      <c r="K188">
        <v>-6.4612998555786907E-2</v>
      </c>
      <c r="M188" s="2">
        <v>38471</v>
      </c>
      <c r="N188">
        <v>-9.2459997933357959E-3</v>
      </c>
      <c r="P188" s="2">
        <v>38471</v>
      </c>
      <c r="Q188">
        <v>-3.0246999323926868E-2</v>
      </c>
      <c r="S188" s="2">
        <v>38471</v>
      </c>
      <c r="T188">
        <v>3.1238999301753938E-2</v>
      </c>
      <c r="V188" s="2">
        <v>38471</v>
      </c>
      <c r="W188">
        <v>-5.2984998815692956E-2</v>
      </c>
      <c r="Y188" s="2">
        <v>38471</v>
      </c>
      <c r="Z188">
        <v>-7.0161998431757092E-2</v>
      </c>
      <c r="AB188" s="2">
        <v>38471</v>
      </c>
      <c r="AC188">
        <v>9.2509997932240379E-3</v>
      </c>
      <c r="AE188" s="2">
        <v>42886</v>
      </c>
      <c r="AF188">
        <v>7.2159998387098315E-3</v>
      </c>
    </row>
    <row r="189" spans="1:32" x14ac:dyDescent="0.25">
      <c r="A189" s="2">
        <v>38503</v>
      </c>
      <c r="B189">
        <v>7.8131998253613708E-2</v>
      </c>
      <c r="D189" s="2">
        <v>38503</v>
      </c>
      <c r="E189">
        <v>2.7415999387204647E-2</v>
      </c>
      <c r="G189" s="2">
        <v>38503</v>
      </c>
      <c r="H189">
        <v>1.0353999768570066E-2</v>
      </c>
      <c r="J189" s="2">
        <v>38503</v>
      </c>
      <c r="K189">
        <v>5.898599868156016E-2</v>
      </c>
      <c r="M189" s="2">
        <v>38503</v>
      </c>
      <c r="N189">
        <v>2.155399951823056E-2</v>
      </c>
      <c r="P189" s="2">
        <v>38503</v>
      </c>
      <c r="Q189">
        <v>2.4181999459490181E-2</v>
      </c>
      <c r="S189" s="2">
        <v>38503</v>
      </c>
      <c r="T189">
        <v>1.672999962605536E-3</v>
      </c>
      <c r="V189" s="2">
        <v>38503</v>
      </c>
      <c r="W189">
        <v>1.7615999606251716E-2</v>
      </c>
      <c r="Y189" s="2">
        <v>38503</v>
      </c>
      <c r="Z189">
        <v>-8.3179998140782124E-3</v>
      </c>
      <c r="AB189" s="2">
        <v>38503</v>
      </c>
      <c r="AC189">
        <v>1.1933999733254314E-2</v>
      </c>
      <c r="AE189" s="2">
        <v>42916</v>
      </c>
      <c r="AF189">
        <v>1.9194999570958316E-2</v>
      </c>
    </row>
    <row r="190" spans="1:32" x14ac:dyDescent="0.25">
      <c r="A190" s="2">
        <v>38533</v>
      </c>
      <c r="B190">
        <v>-1.729899961333722E-2</v>
      </c>
      <c r="D190" s="2">
        <v>38533</v>
      </c>
      <c r="E190">
        <v>1.4353999679163098E-2</v>
      </c>
      <c r="G190" s="2">
        <v>38533</v>
      </c>
      <c r="H190">
        <v>-3.1979999285191296E-3</v>
      </c>
      <c r="J190" s="2">
        <v>38533</v>
      </c>
      <c r="K190">
        <v>-4.9699998889118436E-4</v>
      </c>
      <c r="M190" s="2">
        <v>38533</v>
      </c>
      <c r="N190">
        <v>-1.823999959230423E-2</v>
      </c>
      <c r="P190" s="2">
        <v>38533</v>
      </c>
      <c r="Q190">
        <v>-2.6599999405443671E-2</v>
      </c>
      <c r="S190" s="2">
        <v>38533</v>
      </c>
      <c r="T190">
        <v>5.8234998698346321E-2</v>
      </c>
      <c r="V190" s="2">
        <v>38533</v>
      </c>
      <c r="W190">
        <v>5.8296998696960506E-2</v>
      </c>
      <c r="Y190" s="2">
        <v>38533</v>
      </c>
      <c r="Z190">
        <v>-1.8181999593600631E-2</v>
      </c>
      <c r="AB190" s="2">
        <v>38533</v>
      </c>
      <c r="AC190">
        <v>1.4060999685712158E-2</v>
      </c>
      <c r="AE190" s="2">
        <v>42947</v>
      </c>
      <c r="AF190">
        <v>1.2014999731443822E-2</v>
      </c>
    </row>
    <row r="191" spans="1:32" x14ac:dyDescent="0.25">
      <c r="A191" s="2">
        <v>38562</v>
      </c>
      <c r="B191">
        <v>5.8605998690053819E-2</v>
      </c>
      <c r="D191" s="2">
        <v>38562</v>
      </c>
      <c r="E191">
        <v>1.5754999647848308E-2</v>
      </c>
      <c r="G191" s="2">
        <v>38562</v>
      </c>
      <c r="H191">
        <v>2.311399948336184E-2</v>
      </c>
      <c r="J191" s="2">
        <v>38562</v>
      </c>
      <c r="K191">
        <v>5.6097998746111988E-2</v>
      </c>
      <c r="M191" s="2">
        <v>38562</v>
      </c>
      <c r="N191">
        <v>3.0905999309197067E-2</v>
      </c>
      <c r="P191" s="2">
        <v>38562</v>
      </c>
      <c r="Q191">
        <v>3.3298999255709345E-2</v>
      </c>
      <c r="S191" s="2">
        <v>38562</v>
      </c>
      <c r="T191">
        <v>2.2413999499008061E-2</v>
      </c>
      <c r="V191" s="2">
        <v>38562</v>
      </c>
      <c r="W191">
        <v>5.7821998707577579E-2</v>
      </c>
      <c r="Y191" s="2">
        <v>38562</v>
      </c>
      <c r="Z191">
        <v>5.3584998802281916E-2</v>
      </c>
      <c r="AB191" s="2">
        <v>38562</v>
      </c>
      <c r="AC191">
        <v>3.9880999108590186E-2</v>
      </c>
      <c r="AE191" s="2">
        <v>42978</v>
      </c>
      <c r="AF191">
        <v>1.1336999746598303E-2</v>
      </c>
    </row>
    <row r="192" spans="1:32" x14ac:dyDescent="0.25">
      <c r="A192" s="2">
        <v>38595</v>
      </c>
      <c r="B192">
        <v>-1.9349999567493798E-3</v>
      </c>
      <c r="D192" s="2">
        <v>38595</v>
      </c>
      <c r="E192">
        <v>-1.748799960911274E-2</v>
      </c>
      <c r="G192" s="2">
        <v>38595</v>
      </c>
      <c r="H192">
        <v>-2.7879999376833439E-3</v>
      </c>
      <c r="J192" s="2">
        <v>38595</v>
      </c>
      <c r="K192">
        <v>-3.3731999246031041E-2</v>
      </c>
      <c r="M192" s="2">
        <v>38595</v>
      </c>
      <c r="N192">
        <v>-1.4355999679118395E-2</v>
      </c>
      <c r="P192" s="2">
        <v>38595</v>
      </c>
      <c r="Q192">
        <v>-2.2278999502025543E-2</v>
      </c>
      <c r="S192" s="2">
        <v>38595</v>
      </c>
      <c r="T192">
        <v>8.8719998016953475E-3</v>
      </c>
      <c r="V192" s="2">
        <v>38595</v>
      </c>
      <c r="W192">
        <v>5.4222998788021504E-2</v>
      </c>
      <c r="Y192" s="2">
        <v>38595</v>
      </c>
      <c r="Z192">
        <v>-4.0226999100856489E-2</v>
      </c>
      <c r="AB192" s="2">
        <v>38595</v>
      </c>
      <c r="AC192">
        <v>-3.4651999225467439E-2</v>
      </c>
      <c r="AE192" s="2">
        <v>43007</v>
      </c>
      <c r="AF192">
        <v>-1.3869999689981342E-2</v>
      </c>
    </row>
    <row r="193" spans="1:32" x14ac:dyDescent="0.25">
      <c r="A193" s="2">
        <v>38625</v>
      </c>
      <c r="B193">
        <v>2.8889999354258177E-3</v>
      </c>
      <c r="D193" s="2">
        <v>38625</v>
      </c>
      <c r="E193">
        <v>9.2459997933357959E-3</v>
      </c>
      <c r="G193" s="2">
        <v>38625</v>
      </c>
      <c r="H193">
        <v>-6.1429998626932499E-3</v>
      </c>
      <c r="J193" s="2">
        <v>38625</v>
      </c>
      <c r="K193">
        <v>-2.8607999360561374E-2</v>
      </c>
      <c r="M193" s="2">
        <v>38625</v>
      </c>
      <c r="N193">
        <v>1.4433999677374959E-2</v>
      </c>
      <c r="P193" s="2">
        <v>38625</v>
      </c>
      <c r="Q193">
        <v>1.3689999694004655E-2</v>
      </c>
      <c r="S193" s="2">
        <v>38625</v>
      </c>
      <c r="T193">
        <v>3.9903999108076099E-2</v>
      </c>
      <c r="V193" s="2">
        <v>38625</v>
      </c>
      <c r="W193">
        <v>6.0336998651362952E-2</v>
      </c>
      <c r="Y193" s="2">
        <v>38625</v>
      </c>
      <c r="Z193">
        <v>7.8129998253658409E-3</v>
      </c>
      <c r="AB193" s="2">
        <v>38625</v>
      </c>
      <c r="AC193">
        <v>-1.4324999679811301E-2</v>
      </c>
      <c r="AE193" s="2">
        <v>43039</v>
      </c>
      <c r="AF193">
        <v>7.5389998314902189E-3</v>
      </c>
    </row>
    <row r="194" spans="1:32" x14ac:dyDescent="0.25">
      <c r="A194" s="2">
        <v>38656</v>
      </c>
      <c r="B194">
        <v>-2.194199950955808E-2</v>
      </c>
      <c r="D194" s="2">
        <v>38656</v>
      </c>
      <c r="E194">
        <v>3.1583999294042583E-2</v>
      </c>
      <c r="G194" s="2">
        <v>38656</v>
      </c>
      <c r="H194">
        <v>-2.9432999342121183E-2</v>
      </c>
      <c r="J194" s="2">
        <v>38656</v>
      </c>
      <c r="K194">
        <v>-1.9718999559246005E-2</v>
      </c>
      <c r="M194" s="2">
        <v>38656</v>
      </c>
      <c r="N194">
        <v>-2.7149999393150212E-3</v>
      </c>
      <c r="P194" s="2">
        <v>38656</v>
      </c>
      <c r="Q194">
        <v>-1.1191999749839306E-2</v>
      </c>
      <c r="S194" s="2">
        <v>38656</v>
      </c>
      <c r="T194">
        <v>-6.3295998585224153E-2</v>
      </c>
      <c r="V194" s="2">
        <v>38656</v>
      </c>
      <c r="W194">
        <v>-9.3424997911788515E-2</v>
      </c>
      <c r="Y194" s="2">
        <v>38656</v>
      </c>
      <c r="Z194">
        <v>5.1399998851120472E-3</v>
      </c>
      <c r="AB194" s="2">
        <v>38656</v>
      </c>
      <c r="AC194">
        <v>-1.222899972666055E-2</v>
      </c>
      <c r="AE194" s="2">
        <v>43069</v>
      </c>
      <c r="AF194">
        <v>2.9678999336622658E-2</v>
      </c>
    </row>
    <row r="195" spans="1:32" x14ac:dyDescent="0.25">
      <c r="A195" s="2">
        <v>38686</v>
      </c>
      <c r="B195">
        <v>6.4425998559966682E-2</v>
      </c>
      <c r="D195" s="2">
        <v>38686</v>
      </c>
      <c r="E195">
        <v>4.6884998952038591E-2</v>
      </c>
      <c r="G195" s="2">
        <v>38686</v>
      </c>
      <c r="H195">
        <v>1.0653999761864543E-2</v>
      </c>
      <c r="J195" s="2">
        <v>38686</v>
      </c>
      <c r="K195">
        <v>4.0342999098263679E-2</v>
      </c>
      <c r="M195" s="2">
        <v>38686</v>
      </c>
      <c r="N195">
        <v>8.4769998105242855E-3</v>
      </c>
      <c r="P195" s="2">
        <v>38686</v>
      </c>
      <c r="Q195">
        <v>5.7714998709969219E-2</v>
      </c>
      <c r="S195" s="2">
        <v>38686</v>
      </c>
      <c r="T195">
        <v>-2.02099995482713E-3</v>
      </c>
      <c r="V195" s="2">
        <v>38686</v>
      </c>
      <c r="W195">
        <v>1.6578999629430474E-2</v>
      </c>
      <c r="Y195" s="2">
        <v>38686</v>
      </c>
      <c r="Z195">
        <v>7.4496998334862286E-2</v>
      </c>
      <c r="AB195" s="2">
        <v>38686</v>
      </c>
      <c r="AC195">
        <v>4.9141998901590704E-2</v>
      </c>
      <c r="AE195" s="2">
        <v>43098</v>
      </c>
      <c r="AF195">
        <v>-4.9989998882636428E-3</v>
      </c>
    </row>
    <row r="196" spans="1:32" x14ac:dyDescent="0.25">
      <c r="A196" s="2">
        <v>38716</v>
      </c>
      <c r="B196">
        <v>-2.9176999347843229E-2</v>
      </c>
      <c r="D196" s="2">
        <v>38716</v>
      </c>
      <c r="E196">
        <v>2.1589999517425897E-3</v>
      </c>
      <c r="G196" s="2">
        <v>38716</v>
      </c>
      <c r="H196">
        <v>3.4072999238409105E-2</v>
      </c>
      <c r="J196" s="2">
        <v>38716</v>
      </c>
      <c r="K196">
        <v>-7.9229998229071504E-3</v>
      </c>
      <c r="M196" s="2">
        <v>38716</v>
      </c>
      <c r="N196">
        <v>-1.2049999730661511E-3</v>
      </c>
      <c r="P196" s="2">
        <v>38716</v>
      </c>
      <c r="Q196">
        <v>3.822999914549291E-3</v>
      </c>
      <c r="S196" s="2">
        <v>38716</v>
      </c>
      <c r="T196">
        <v>1.1092999752052128E-2</v>
      </c>
      <c r="V196" s="2">
        <v>38716</v>
      </c>
      <c r="W196">
        <v>5.2549998825415969E-3</v>
      </c>
      <c r="Y196" s="2">
        <v>38716</v>
      </c>
      <c r="Z196">
        <v>2.9279999345541E-2</v>
      </c>
      <c r="AB196" s="2">
        <v>38716</v>
      </c>
      <c r="AC196">
        <v>-3.6383999186754223E-2</v>
      </c>
      <c r="AE196" s="2">
        <v>43131</v>
      </c>
      <c r="AF196">
        <v>-1.8876999578066173E-2</v>
      </c>
    </row>
    <row r="197" spans="1:32" x14ac:dyDescent="0.25">
      <c r="A197" s="2">
        <v>38748</v>
      </c>
      <c r="B197">
        <v>3.2011999284476039E-2</v>
      </c>
      <c r="D197" s="2">
        <v>38748</v>
      </c>
      <c r="E197">
        <v>8.9699997995048766E-3</v>
      </c>
      <c r="G197" s="2">
        <v>38748</v>
      </c>
      <c r="H197">
        <v>1.482899966854602E-2</v>
      </c>
      <c r="J197" s="2">
        <v>38748</v>
      </c>
      <c r="K197">
        <v>1.7471999609470365E-2</v>
      </c>
      <c r="M197" s="2">
        <v>38748</v>
      </c>
      <c r="N197">
        <v>-2.0699999537318945E-4</v>
      </c>
      <c r="P197" s="2">
        <v>38748</v>
      </c>
      <c r="Q197">
        <v>-4.2819999042898417E-3</v>
      </c>
      <c r="S197" s="2">
        <v>38748</v>
      </c>
      <c r="T197">
        <v>2.4591999450325967E-2</v>
      </c>
      <c r="V197" s="2">
        <v>38748</v>
      </c>
      <c r="W197">
        <v>0.13864999690093099</v>
      </c>
      <c r="Y197" s="2">
        <v>38748</v>
      </c>
      <c r="Z197">
        <v>4.7101998947188264E-2</v>
      </c>
      <c r="AB197" s="2">
        <v>38748</v>
      </c>
      <c r="AC197">
        <v>4.134599907584488E-2</v>
      </c>
      <c r="AE197" s="2">
        <v>43159</v>
      </c>
      <c r="AF197">
        <v>-6.7127998499572267E-2</v>
      </c>
    </row>
    <row r="198" spans="1:32" x14ac:dyDescent="0.25">
      <c r="A198" s="2">
        <v>38776</v>
      </c>
      <c r="B198">
        <v>-8.7879998035728935E-3</v>
      </c>
      <c r="D198" s="2">
        <v>38776</v>
      </c>
      <c r="E198">
        <v>2.0251999547332523E-2</v>
      </c>
      <c r="G198" s="2">
        <v>38776</v>
      </c>
      <c r="H198">
        <v>1.0199999772012233E-2</v>
      </c>
      <c r="J198" s="2">
        <v>38776</v>
      </c>
      <c r="K198">
        <v>7.1749998396262527E-3</v>
      </c>
      <c r="M198" s="2">
        <v>38776</v>
      </c>
      <c r="N198">
        <v>1.0421999767050147E-2</v>
      </c>
      <c r="P198" s="2">
        <v>38776</v>
      </c>
      <c r="Q198">
        <v>2.7870999377034605E-2</v>
      </c>
      <c r="S198" s="2">
        <v>38776</v>
      </c>
      <c r="T198">
        <v>1.1165999750420451E-2</v>
      </c>
      <c r="V198" s="2">
        <v>38776</v>
      </c>
      <c r="W198">
        <v>-7.8150998253189025E-2</v>
      </c>
      <c r="Y198" s="2">
        <v>38776</v>
      </c>
      <c r="Z198">
        <v>-1.8452999587543307E-2</v>
      </c>
      <c r="AB198" s="2">
        <v>38776</v>
      </c>
      <c r="AC198">
        <v>6.5983998525142668E-2</v>
      </c>
      <c r="AE198" s="2">
        <v>43189</v>
      </c>
      <c r="AF198">
        <v>3.7749999156221743E-2</v>
      </c>
    </row>
    <row r="199" spans="1:32" x14ac:dyDescent="0.25">
      <c r="A199" s="2">
        <v>38807</v>
      </c>
      <c r="B199">
        <v>1.8315999590605498E-2</v>
      </c>
      <c r="D199" s="2">
        <v>38807</v>
      </c>
      <c r="E199">
        <v>2.9429999342188238E-3</v>
      </c>
      <c r="G199" s="2">
        <v>38807</v>
      </c>
      <c r="H199">
        <v>-1.2342999724112451E-2</v>
      </c>
      <c r="J199" s="2">
        <v>38807</v>
      </c>
      <c r="K199">
        <v>4.7569998936727647E-3</v>
      </c>
      <c r="M199" s="2">
        <v>38807</v>
      </c>
      <c r="N199">
        <v>5.2839998818933961E-3</v>
      </c>
      <c r="P199" s="2">
        <v>38807</v>
      </c>
      <c r="Q199">
        <v>4.5864998974837361E-2</v>
      </c>
      <c r="S199" s="2">
        <v>38807</v>
      </c>
      <c r="T199">
        <v>-4.5879998974502088E-2</v>
      </c>
      <c r="V199" s="2">
        <v>38807</v>
      </c>
      <c r="W199">
        <v>3.884899913165718E-2</v>
      </c>
      <c r="Y199" s="2">
        <v>38807</v>
      </c>
      <c r="Z199">
        <v>4.4830998997949068E-2</v>
      </c>
      <c r="AB199" s="2">
        <v>38807</v>
      </c>
      <c r="AC199">
        <v>3.102099930662662E-2</v>
      </c>
      <c r="AE199" s="2">
        <v>43220</v>
      </c>
      <c r="AF199">
        <v>-6.2439998604357236E-3</v>
      </c>
    </row>
    <row r="200" spans="1:32" x14ac:dyDescent="0.25">
      <c r="A200" s="2">
        <v>38835</v>
      </c>
      <c r="B200">
        <v>-1.1430999744497239E-2</v>
      </c>
      <c r="D200" s="2">
        <v>38835</v>
      </c>
      <c r="E200">
        <v>4.3304999032057818E-2</v>
      </c>
      <c r="G200" s="2">
        <v>38835</v>
      </c>
      <c r="H200">
        <v>-3.1382999298535288E-2</v>
      </c>
      <c r="J200" s="2">
        <v>38835</v>
      </c>
      <c r="K200">
        <v>1.3051999708265068E-2</v>
      </c>
      <c r="M200" s="2">
        <v>38835</v>
      </c>
      <c r="N200">
        <v>7.7819998260587452E-3</v>
      </c>
      <c r="P200" s="2">
        <v>38835</v>
      </c>
      <c r="Q200">
        <v>2.0349999545142057E-2</v>
      </c>
      <c r="S200" s="2">
        <v>38835</v>
      </c>
      <c r="T200">
        <v>1.5854999645613134E-2</v>
      </c>
      <c r="V200" s="2">
        <v>38835</v>
      </c>
      <c r="W200">
        <v>5.1262998854182659E-2</v>
      </c>
      <c r="Y200" s="2">
        <v>38835</v>
      </c>
      <c r="Z200">
        <v>3.5690999202243986E-2</v>
      </c>
      <c r="AB200" s="2">
        <v>38835</v>
      </c>
      <c r="AC200">
        <v>-2.1581999517604707E-2</v>
      </c>
      <c r="AE200" s="2">
        <v>43251</v>
      </c>
      <c r="AF200">
        <v>2.2597999494895337E-2</v>
      </c>
    </row>
    <row r="201" spans="1:32" x14ac:dyDescent="0.25">
      <c r="A201" s="2">
        <v>38868</v>
      </c>
      <c r="B201">
        <v>-7.0487998424470427E-2</v>
      </c>
      <c r="D201" s="2">
        <v>38868</v>
      </c>
      <c r="E201">
        <v>-3.6814999177120625E-2</v>
      </c>
      <c r="G201" s="2">
        <v>38868</v>
      </c>
      <c r="H201">
        <v>-1.9410999566130342E-2</v>
      </c>
      <c r="J201" s="2">
        <v>38868</v>
      </c>
      <c r="K201">
        <v>-1.5091999662667511E-2</v>
      </c>
      <c r="M201" s="2">
        <v>38868</v>
      </c>
      <c r="N201">
        <v>5.9979998659342526E-3</v>
      </c>
      <c r="P201" s="2">
        <v>38868</v>
      </c>
      <c r="Q201">
        <v>-1.5794999646954237E-2</v>
      </c>
      <c r="S201" s="2">
        <v>38868</v>
      </c>
      <c r="T201">
        <v>1.5861999645456672E-2</v>
      </c>
      <c r="V201" s="2">
        <v>38868</v>
      </c>
      <c r="W201">
        <v>-2.8382999365590515E-2</v>
      </c>
      <c r="Y201" s="2">
        <v>38868</v>
      </c>
      <c r="Z201">
        <v>-4.0358999097906051E-2</v>
      </c>
      <c r="AB201" s="2">
        <v>38868</v>
      </c>
      <c r="AC201">
        <v>-2.9898999331705273E-2</v>
      </c>
      <c r="AE201" s="2">
        <v>43280</v>
      </c>
      <c r="AF201">
        <v>4.4399999007582666E-2</v>
      </c>
    </row>
    <row r="202" spans="1:32" x14ac:dyDescent="0.25">
      <c r="A202" s="2">
        <v>38898</v>
      </c>
      <c r="B202">
        <v>-1.6467999631911517E-2</v>
      </c>
      <c r="D202" s="2">
        <v>38898</v>
      </c>
      <c r="E202">
        <v>-6.1659998621791607E-3</v>
      </c>
      <c r="G202" s="2">
        <v>38898</v>
      </c>
      <c r="H202">
        <v>3.1999999284744262E-4</v>
      </c>
      <c r="J202" s="2">
        <v>38898</v>
      </c>
      <c r="K202">
        <v>-2.4969999441877009E-3</v>
      </c>
      <c r="M202" s="2">
        <v>38898</v>
      </c>
      <c r="N202">
        <v>1.5171999660879372E-2</v>
      </c>
      <c r="P202" s="2">
        <v>38898</v>
      </c>
      <c r="Q202">
        <v>-4.0859999086707835E-3</v>
      </c>
      <c r="S202" s="2">
        <v>38898</v>
      </c>
      <c r="T202">
        <v>2.4122999460808935E-2</v>
      </c>
      <c r="V202" s="2">
        <v>38898</v>
      </c>
      <c r="W202">
        <v>2.0890999533049764E-2</v>
      </c>
      <c r="Y202" s="2">
        <v>38898</v>
      </c>
      <c r="Z202">
        <v>9.4099997896701095E-4</v>
      </c>
      <c r="AB202" s="2">
        <v>38898</v>
      </c>
      <c r="AC202">
        <v>4.7572998936660588E-2</v>
      </c>
      <c r="AE202" s="2">
        <v>43312</v>
      </c>
      <c r="AF202">
        <v>1.0785999758914113E-2</v>
      </c>
    </row>
    <row r="203" spans="1:32" x14ac:dyDescent="0.25">
      <c r="A203" s="2">
        <v>38929</v>
      </c>
      <c r="B203">
        <v>-3.7692999157495792E-2</v>
      </c>
      <c r="D203" s="2">
        <v>38929</v>
      </c>
      <c r="E203">
        <v>2.4805999445542692E-2</v>
      </c>
      <c r="G203" s="2">
        <v>38929</v>
      </c>
      <c r="H203">
        <v>5.4961998771503567E-2</v>
      </c>
      <c r="J203" s="2">
        <v>38929</v>
      </c>
      <c r="K203">
        <v>-3.3636999248154463E-2</v>
      </c>
      <c r="M203" s="2">
        <v>38929</v>
      </c>
      <c r="N203">
        <v>1.9631999561190605E-2</v>
      </c>
      <c r="P203" s="2">
        <v>38929</v>
      </c>
      <c r="Q203">
        <v>-5.2733998821303245E-2</v>
      </c>
      <c r="S203" s="2">
        <v>38929</v>
      </c>
      <c r="T203">
        <v>4.9086998902820048E-2</v>
      </c>
      <c r="V203" s="2">
        <v>38929</v>
      </c>
      <c r="W203">
        <v>5.0258998876623807E-2</v>
      </c>
      <c r="Y203" s="2">
        <v>38929</v>
      </c>
      <c r="Z203">
        <v>-3.4618999226205052E-2</v>
      </c>
      <c r="AB203" s="2">
        <v>38929</v>
      </c>
      <c r="AC203">
        <v>5.0438998872600491E-2</v>
      </c>
      <c r="AE203" s="2">
        <v>43343</v>
      </c>
      <c r="AF203">
        <v>2.4943999442458155E-2</v>
      </c>
    </row>
    <row r="204" spans="1:32" x14ac:dyDescent="0.25">
      <c r="A204" s="2">
        <v>38960</v>
      </c>
      <c r="B204">
        <v>8.4162998118810353E-2</v>
      </c>
      <c r="D204" s="2">
        <v>38960</v>
      </c>
      <c r="E204">
        <v>1.157999974116683E-2</v>
      </c>
      <c r="G204" s="2">
        <v>38960</v>
      </c>
      <c r="H204">
        <v>3.0035999328643086E-2</v>
      </c>
      <c r="J204" s="2">
        <v>38960</v>
      </c>
      <c r="K204">
        <v>1.9996999553032219E-2</v>
      </c>
      <c r="M204" s="2">
        <v>38960</v>
      </c>
      <c r="N204">
        <v>3.6949999174103139E-2</v>
      </c>
      <c r="P204" s="2">
        <v>38960</v>
      </c>
      <c r="Q204">
        <v>1.3947999688237907E-2</v>
      </c>
      <c r="S204" s="2">
        <v>38960</v>
      </c>
      <c r="T204">
        <v>2.8495999363064767E-2</v>
      </c>
      <c r="V204" s="2">
        <v>38960</v>
      </c>
      <c r="W204">
        <v>-3.7874999153427784E-2</v>
      </c>
      <c r="Y204" s="2">
        <v>38960</v>
      </c>
      <c r="Z204">
        <v>3.0381999320909379E-2</v>
      </c>
      <c r="AB204" s="2">
        <v>38960</v>
      </c>
      <c r="AC204">
        <v>1.1495999743044376E-2</v>
      </c>
      <c r="AE204" s="2">
        <v>43371</v>
      </c>
      <c r="AF204">
        <v>-2.6449999408796429E-2</v>
      </c>
    </row>
    <row r="205" spans="1:32" x14ac:dyDescent="0.25">
      <c r="A205" s="2">
        <v>38989</v>
      </c>
      <c r="B205">
        <v>4.0173999102041127E-2</v>
      </c>
      <c r="D205" s="2">
        <v>38989</v>
      </c>
      <c r="E205">
        <v>4.1706999067775904E-2</v>
      </c>
      <c r="G205" s="2">
        <v>38989</v>
      </c>
      <c r="H205">
        <v>1.4273999680951237E-2</v>
      </c>
      <c r="J205" s="2">
        <v>38989</v>
      </c>
      <c r="K205">
        <v>6.5098998544923958E-2</v>
      </c>
      <c r="M205" s="2">
        <v>38989</v>
      </c>
      <c r="N205">
        <v>-3.9499999117106199E-4</v>
      </c>
      <c r="P205" s="2">
        <v>38989</v>
      </c>
      <c r="Q205">
        <v>4.0166999102197593E-2</v>
      </c>
      <c r="S205" s="2">
        <v>38989</v>
      </c>
      <c r="T205">
        <v>-1.6631999628245832E-2</v>
      </c>
      <c r="V205" s="2">
        <v>38989</v>
      </c>
      <c r="W205">
        <v>-2.7605999382957817E-2</v>
      </c>
      <c r="Y205" s="2">
        <v>38989</v>
      </c>
      <c r="Z205">
        <v>-4.7499998938292263E-4</v>
      </c>
      <c r="AB205" s="2">
        <v>38989</v>
      </c>
      <c r="AC205">
        <v>4.0918999085389075E-2</v>
      </c>
      <c r="AE205" s="2">
        <v>43404</v>
      </c>
      <c r="AF205">
        <v>-1.6762999625317753E-2</v>
      </c>
    </row>
    <row r="206" spans="1:32" x14ac:dyDescent="0.25">
      <c r="A206" s="2">
        <v>39021</v>
      </c>
      <c r="B206">
        <v>4.1291999077051875E-2</v>
      </c>
      <c r="D206" s="2">
        <v>39021</v>
      </c>
      <c r="E206">
        <v>2.4252999457903206E-2</v>
      </c>
      <c r="G206" s="2">
        <v>39021</v>
      </c>
      <c r="H206">
        <v>4.9549998892471194E-3</v>
      </c>
      <c r="J206" s="2">
        <v>39021</v>
      </c>
      <c r="K206">
        <v>6.4687998554110532E-2</v>
      </c>
      <c r="M206" s="2">
        <v>39021</v>
      </c>
      <c r="N206">
        <v>1.9786999557726084E-2</v>
      </c>
      <c r="P206" s="2">
        <v>39021</v>
      </c>
      <c r="Q206">
        <v>2.337699947748333E-2</v>
      </c>
      <c r="S206" s="2">
        <v>39021</v>
      </c>
      <c r="T206">
        <v>5.4085998791083695E-2</v>
      </c>
      <c r="V206" s="2">
        <v>39021</v>
      </c>
      <c r="W206">
        <v>4.5292998987622561E-2</v>
      </c>
      <c r="Y206" s="2">
        <v>39021</v>
      </c>
      <c r="Z206">
        <v>5.9105998678877947E-2</v>
      </c>
      <c r="AB206" s="2">
        <v>39021</v>
      </c>
      <c r="AC206">
        <v>4.1996999061293901E-2</v>
      </c>
      <c r="AE206" s="2">
        <v>43434</v>
      </c>
      <c r="AF206">
        <v>5.6297998741641646E-2</v>
      </c>
    </row>
    <row r="207" spans="1:32" x14ac:dyDescent="0.25">
      <c r="A207" s="2">
        <v>39051</v>
      </c>
      <c r="B207">
        <v>3.276999926753342E-2</v>
      </c>
      <c r="D207" s="2">
        <v>39051</v>
      </c>
      <c r="E207">
        <v>6.2529998602345585E-3</v>
      </c>
      <c r="G207" s="2">
        <v>39051</v>
      </c>
      <c r="H207">
        <v>-2.9679999336600306E-3</v>
      </c>
      <c r="J207" s="2">
        <v>39051</v>
      </c>
      <c r="K207">
        <v>1.2571999718993903E-2</v>
      </c>
      <c r="M207" s="2">
        <v>39051</v>
      </c>
      <c r="N207">
        <v>-9.5049997875466946E-3</v>
      </c>
      <c r="P207" s="2">
        <v>39051</v>
      </c>
      <c r="Q207">
        <v>2.3596999472565949E-2</v>
      </c>
      <c r="S207" s="2">
        <v>39051</v>
      </c>
      <c r="T207">
        <v>2.3899999465793371E-2</v>
      </c>
      <c r="V207" s="2">
        <v>39051</v>
      </c>
      <c r="W207">
        <v>8.3618998130969707E-2</v>
      </c>
      <c r="Y207" s="2">
        <v>39051</v>
      </c>
      <c r="Z207">
        <v>4.4472999005950989E-2</v>
      </c>
      <c r="AB207" s="2">
        <v>39051</v>
      </c>
      <c r="AC207">
        <v>-3.2739999268203974E-3</v>
      </c>
      <c r="AE207" s="2">
        <v>43465</v>
      </c>
      <c r="AF207">
        <v>-7.4083998344093571E-2</v>
      </c>
    </row>
    <row r="208" spans="1:32" x14ac:dyDescent="0.25">
      <c r="A208" s="2">
        <v>39080</v>
      </c>
      <c r="B208">
        <v>-1.3217999704554678E-2</v>
      </c>
      <c r="D208" s="2">
        <v>39080</v>
      </c>
      <c r="E208">
        <v>3.8543999138474463E-2</v>
      </c>
      <c r="G208" s="2">
        <v>39080</v>
      </c>
      <c r="H208">
        <v>1.2158999728225171E-2</v>
      </c>
      <c r="J208" s="2">
        <v>39080</v>
      </c>
      <c r="K208">
        <v>2.2890999488346279E-2</v>
      </c>
      <c r="M208" s="2">
        <v>39080</v>
      </c>
      <c r="N208">
        <v>2.4888999443687498E-2</v>
      </c>
      <c r="P208" s="2">
        <v>39080</v>
      </c>
      <c r="Q208">
        <v>1.0812999758310616E-2</v>
      </c>
      <c r="S208" s="2">
        <v>39080</v>
      </c>
      <c r="T208">
        <v>1.1335999746620655E-2</v>
      </c>
      <c r="V208" s="2">
        <v>39080</v>
      </c>
      <c r="W208">
        <v>-1.8559999585151671E-2</v>
      </c>
      <c r="Y208" s="2">
        <v>39080</v>
      </c>
      <c r="Z208">
        <v>6.1879998616874224E-3</v>
      </c>
      <c r="AB208" s="2">
        <v>39080</v>
      </c>
      <c r="AC208">
        <v>4.6572998959012332E-2</v>
      </c>
      <c r="AE208" s="2">
        <v>43496</v>
      </c>
      <c r="AF208">
        <v>0.10783699758965522</v>
      </c>
    </row>
    <row r="209" spans="1:32" x14ac:dyDescent="0.25">
      <c r="A209" s="2">
        <v>39113</v>
      </c>
      <c r="B209">
        <v>1.5760999647714196E-2</v>
      </c>
      <c r="D209" s="2">
        <v>39113</v>
      </c>
      <c r="E209">
        <v>8.8359998025000098E-3</v>
      </c>
      <c r="G209" s="2">
        <v>39113</v>
      </c>
      <c r="H209">
        <v>3.0934999308548868E-2</v>
      </c>
      <c r="J209" s="2">
        <v>39113</v>
      </c>
      <c r="K209">
        <v>2.7816999378241596E-2</v>
      </c>
      <c r="M209" s="2">
        <v>39113</v>
      </c>
      <c r="N209">
        <v>1.9810999557189644E-2</v>
      </c>
      <c r="P209" s="2">
        <v>39113</v>
      </c>
      <c r="Q209">
        <v>1.343499969970435E-2</v>
      </c>
      <c r="S209" s="2">
        <v>39113</v>
      </c>
      <c r="T209">
        <v>-2.9279999345541E-3</v>
      </c>
      <c r="V209" s="2">
        <v>39113</v>
      </c>
      <c r="W209">
        <v>-1.8355999589711427E-2</v>
      </c>
      <c r="Y209" s="2">
        <v>39113</v>
      </c>
      <c r="Z209">
        <v>4.5981998972222209E-2</v>
      </c>
      <c r="AB209" s="2">
        <v>39113</v>
      </c>
      <c r="AC209">
        <v>3.897699912879616E-2</v>
      </c>
      <c r="AE209" s="2">
        <v>43524</v>
      </c>
      <c r="AF209">
        <v>1.1119999751448633E-2</v>
      </c>
    </row>
    <row r="210" spans="1:32" x14ac:dyDescent="0.25">
      <c r="A210" s="2">
        <v>39141</v>
      </c>
      <c r="B210">
        <v>-3.035999932140112E-2</v>
      </c>
      <c r="D210" s="2">
        <v>39141</v>
      </c>
      <c r="E210">
        <v>-2.9808999333716928E-2</v>
      </c>
      <c r="G210" s="2">
        <v>39141</v>
      </c>
      <c r="H210">
        <v>-2.2639999493956568E-2</v>
      </c>
      <c r="J210" s="2">
        <v>39141</v>
      </c>
      <c r="K210">
        <v>-2.9546999339573086E-2</v>
      </c>
      <c r="M210" s="2">
        <v>39141</v>
      </c>
      <c r="N210">
        <v>-1.6587999629229307E-2</v>
      </c>
      <c r="P210" s="2">
        <v>39141</v>
      </c>
      <c r="Q210">
        <v>-1.1325999746844173E-2</v>
      </c>
      <c r="S210" s="2">
        <v>39141</v>
      </c>
      <c r="T210">
        <v>5.2910998817346989E-2</v>
      </c>
      <c r="V210" s="2">
        <v>39141</v>
      </c>
      <c r="W210">
        <v>-1.9500999564118684E-2</v>
      </c>
      <c r="Y210" s="2">
        <v>39141</v>
      </c>
      <c r="Z210">
        <v>2.2301999501511453E-2</v>
      </c>
      <c r="AB210" s="2">
        <v>39141</v>
      </c>
      <c r="AC210">
        <v>-6.5889998527243736E-3</v>
      </c>
      <c r="AE210" s="2">
        <v>43553</v>
      </c>
      <c r="AF210">
        <v>4.9233998899534344E-2</v>
      </c>
    </row>
    <row r="211" spans="1:32" x14ac:dyDescent="0.25">
      <c r="A211" s="2">
        <v>39171</v>
      </c>
      <c r="B211">
        <v>5.7429998716339468E-3</v>
      </c>
      <c r="D211" s="2">
        <v>39171</v>
      </c>
      <c r="E211">
        <v>-7.3709998352453109E-3</v>
      </c>
      <c r="G211" s="2">
        <v>39171</v>
      </c>
      <c r="H211">
        <v>2.6939999397844073E-3</v>
      </c>
      <c r="J211" s="2">
        <v>39171</v>
      </c>
      <c r="K211">
        <v>-4.8849998908117413E-3</v>
      </c>
      <c r="M211" s="2">
        <v>39171</v>
      </c>
      <c r="N211">
        <v>1.8743999581038954E-2</v>
      </c>
      <c r="P211" s="2">
        <v>39171</v>
      </c>
      <c r="Q211">
        <v>8.9479997999966157E-3</v>
      </c>
      <c r="S211" s="2">
        <v>39171</v>
      </c>
      <c r="T211">
        <v>4.1083999081701038E-2</v>
      </c>
      <c r="V211" s="2">
        <v>39171</v>
      </c>
      <c r="W211">
        <v>6.1168998632766307E-2</v>
      </c>
      <c r="Y211" s="2">
        <v>39171</v>
      </c>
      <c r="Z211">
        <v>1.8599999584257603E-2</v>
      </c>
      <c r="AB211" s="2">
        <v>39171</v>
      </c>
      <c r="AC211">
        <v>3.9460999117977916E-2</v>
      </c>
      <c r="AE211" s="2">
        <v>43585</v>
      </c>
      <c r="AF211">
        <v>-4.6829998953267929E-3</v>
      </c>
    </row>
    <row r="212" spans="1:32" x14ac:dyDescent="0.25">
      <c r="A212" s="2">
        <v>39202</v>
      </c>
      <c r="B212">
        <v>5.4167998789250854E-2</v>
      </c>
      <c r="D212" s="2">
        <v>39202</v>
      </c>
      <c r="E212">
        <v>4.1363999075442553E-2</v>
      </c>
      <c r="G212" s="2">
        <v>39202</v>
      </c>
      <c r="H212">
        <v>7.1803998395055524E-2</v>
      </c>
      <c r="J212" s="2">
        <v>39202</v>
      </c>
      <c r="K212">
        <v>2.5159999437630177E-2</v>
      </c>
      <c r="M212" s="2">
        <v>39202</v>
      </c>
      <c r="N212">
        <v>3.3384999253787101E-2</v>
      </c>
      <c r="P212" s="2">
        <v>39202</v>
      </c>
      <c r="Q212">
        <v>4.7426998939923942E-2</v>
      </c>
      <c r="S212" s="2">
        <v>39202</v>
      </c>
      <c r="T212">
        <v>4.2072999059595169E-2</v>
      </c>
      <c r="V212" s="2">
        <v>39202</v>
      </c>
      <c r="W212">
        <v>5.2216998832859102E-2</v>
      </c>
      <c r="Y212" s="2">
        <v>39202</v>
      </c>
      <c r="Z212">
        <v>1.9731999558955431E-2</v>
      </c>
      <c r="AB212" s="2">
        <v>39202</v>
      </c>
      <c r="AC212">
        <v>7.81399982534349E-3</v>
      </c>
      <c r="AE212" s="2">
        <v>43616</v>
      </c>
      <c r="AF212">
        <v>1.1561999741569162E-2</v>
      </c>
    </row>
    <row r="213" spans="1:32" x14ac:dyDescent="0.25">
      <c r="A213" s="2">
        <v>39233</v>
      </c>
      <c r="B213">
        <v>4.0134999102912843E-2</v>
      </c>
      <c r="D213" s="2">
        <v>39233</v>
      </c>
      <c r="E213">
        <v>2.3002999485842883E-2</v>
      </c>
      <c r="G213" s="2">
        <v>39233</v>
      </c>
      <c r="H213">
        <v>1.5421999655291438E-2</v>
      </c>
      <c r="J213" s="2">
        <v>39233</v>
      </c>
      <c r="K213">
        <v>2.8701999358460309E-2</v>
      </c>
      <c r="M213" s="2">
        <v>39233</v>
      </c>
      <c r="N213">
        <v>1.2894999711774288E-2</v>
      </c>
      <c r="P213" s="2">
        <v>39233</v>
      </c>
      <c r="Q213">
        <v>4.6717998955771327E-2</v>
      </c>
      <c r="S213" s="2">
        <v>39233</v>
      </c>
      <c r="T213">
        <v>6.9299998451024291E-3</v>
      </c>
      <c r="V213" s="2">
        <v>39233</v>
      </c>
      <c r="W213">
        <v>7.1776998395659028E-2</v>
      </c>
      <c r="Y213" s="2">
        <v>39233</v>
      </c>
      <c r="Z213">
        <v>5.6793998730555177E-2</v>
      </c>
      <c r="AB213" s="2">
        <v>39233</v>
      </c>
      <c r="AC213">
        <v>9.6484997843392192E-2</v>
      </c>
      <c r="AE213" s="2">
        <v>43644</v>
      </c>
      <c r="AF213">
        <v>1.7634999605827033E-2</v>
      </c>
    </row>
    <row r="214" spans="1:32" x14ac:dyDescent="0.25">
      <c r="A214" s="2">
        <v>39262</v>
      </c>
      <c r="B214">
        <v>6.5589998533949262E-3</v>
      </c>
      <c r="D214" s="2">
        <v>39262</v>
      </c>
      <c r="E214">
        <v>-4.1472999073006209E-2</v>
      </c>
      <c r="G214" s="2">
        <v>39262</v>
      </c>
      <c r="H214">
        <v>-3.5344999209977683E-2</v>
      </c>
      <c r="J214" s="2">
        <v>39262</v>
      </c>
      <c r="K214">
        <v>-1.7073999618366361E-2</v>
      </c>
      <c r="M214" s="2">
        <v>39262</v>
      </c>
      <c r="N214">
        <v>-1.8920999577082695E-2</v>
      </c>
      <c r="P214" s="2">
        <v>39262</v>
      </c>
      <c r="Q214">
        <v>1.1099999751895667E-3</v>
      </c>
      <c r="S214" s="2">
        <v>39262</v>
      </c>
      <c r="T214">
        <v>-5.0653998867794876E-2</v>
      </c>
      <c r="V214" s="2">
        <v>39262</v>
      </c>
      <c r="W214">
        <v>1.7652999605424703E-2</v>
      </c>
      <c r="Y214" s="2">
        <v>39262</v>
      </c>
      <c r="Z214">
        <v>-6.34399985820055E-3</v>
      </c>
      <c r="AB214" s="2">
        <v>39262</v>
      </c>
      <c r="AC214">
        <v>-2.5985999419167641E-2</v>
      </c>
      <c r="AE214" s="2">
        <v>43677</v>
      </c>
      <c r="AF214">
        <v>1.7422999610565603E-2</v>
      </c>
    </row>
    <row r="215" spans="1:32" x14ac:dyDescent="0.25">
      <c r="A215" s="2">
        <v>39294</v>
      </c>
      <c r="B215">
        <v>-4.4549999004229908E-3</v>
      </c>
      <c r="D215" s="2">
        <v>39294</v>
      </c>
      <c r="E215">
        <v>-7.7971998257189992E-2</v>
      </c>
      <c r="G215" s="2">
        <v>39294</v>
      </c>
      <c r="H215">
        <v>-4.3336999031342568E-2</v>
      </c>
      <c r="J215" s="2">
        <v>39294</v>
      </c>
      <c r="K215">
        <v>-5.7978998704068363E-2</v>
      </c>
      <c r="M215" s="2">
        <v>39294</v>
      </c>
      <c r="N215">
        <v>-2.2285999501869085E-2</v>
      </c>
      <c r="P215" s="2">
        <v>39294</v>
      </c>
      <c r="Q215">
        <v>1.0242999771051109E-2</v>
      </c>
      <c r="S215" s="2">
        <v>39294</v>
      </c>
      <c r="T215">
        <v>-3.7449999162927274E-2</v>
      </c>
      <c r="V215" s="2">
        <v>39294</v>
      </c>
      <c r="W215">
        <v>7.5729998307302593E-3</v>
      </c>
      <c r="Y215" s="2">
        <v>39294</v>
      </c>
      <c r="Z215">
        <v>-2.2451999498158695E-2</v>
      </c>
      <c r="AB215" s="2">
        <v>39294</v>
      </c>
      <c r="AC215">
        <v>-2.2363999500125648E-2</v>
      </c>
      <c r="AE215" s="2">
        <v>43707</v>
      </c>
      <c r="AF215">
        <v>4.8684998911805451E-2</v>
      </c>
    </row>
    <row r="216" spans="1:32" x14ac:dyDescent="0.25">
      <c r="A216" s="2">
        <v>39325</v>
      </c>
      <c r="B216">
        <v>2.8773999356850977E-2</v>
      </c>
      <c r="D216" s="2">
        <v>39325</v>
      </c>
      <c r="E216">
        <v>1.5446999654732644E-2</v>
      </c>
      <c r="G216" s="2">
        <v>39325</v>
      </c>
      <c r="H216">
        <v>2.5438999431394039E-2</v>
      </c>
      <c r="J216" s="2">
        <v>39325</v>
      </c>
      <c r="K216">
        <v>3.778999915532768E-3</v>
      </c>
      <c r="M216" s="2">
        <v>39325</v>
      </c>
      <c r="N216">
        <v>2.5835999422520399E-2</v>
      </c>
      <c r="P216" s="2">
        <v>39325</v>
      </c>
      <c r="Q216">
        <v>-1.0499999765306712E-4</v>
      </c>
      <c r="S216" s="2">
        <v>39325</v>
      </c>
      <c r="T216">
        <v>2.2882999488525093E-2</v>
      </c>
      <c r="V216" s="2">
        <v>39325</v>
      </c>
      <c r="W216">
        <v>8.3699998129159216E-3</v>
      </c>
      <c r="Y216" s="2">
        <v>39325</v>
      </c>
      <c r="Z216">
        <v>-5.1349998852238052E-3</v>
      </c>
      <c r="AB216" s="2">
        <v>39325</v>
      </c>
      <c r="AC216">
        <v>-7.4499998334795231E-4</v>
      </c>
      <c r="AE216" s="2">
        <v>43738</v>
      </c>
      <c r="AF216">
        <v>9.5339997868984939E-3</v>
      </c>
    </row>
    <row r="217" spans="1:32" x14ac:dyDescent="0.25">
      <c r="A217" s="2">
        <v>39353</v>
      </c>
      <c r="B217">
        <v>3.7881999153271319E-2</v>
      </c>
      <c r="D217" s="2">
        <v>39353</v>
      </c>
      <c r="E217">
        <v>2.2567999495565892E-2</v>
      </c>
      <c r="G217" s="2">
        <v>39353</v>
      </c>
      <c r="H217">
        <v>3.005999932810664E-2</v>
      </c>
      <c r="J217" s="2">
        <v>39353</v>
      </c>
      <c r="K217">
        <v>-8.8589998019859197E-3</v>
      </c>
      <c r="M217" s="2">
        <v>39353</v>
      </c>
      <c r="N217">
        <v>4.4938998995535079E-2</v>
      </c>
      <c r="P217" s="2">
        <v>39353</v>
      </c>
      <c r="Q217">
        <v>4.7923998928815124E-2</v>
      </c>
      <c r="S217" s="2">
        <v>39353</v>
      </c>
      <c r="T217">
        <v>3.552899920586497E-2</v>
      </c>
      <c r="V217" s="2">
        <v>39353</v>
      </c>
      <c r="W217">
        <v>8.0747998195141557E-2</v>
      </c>
      <c r="Y217" s="2">
        <v>39353</v>
      </c>
      <c r="Z217">
        <v>7.8273998250439764E-2</v>
      </c>
      <c r="AB217" s="2">
        <v>39353</v>
      </c>
      <c r="AC217">
        <v>4.5446998984180385E-2</v>
      </c>
      <c r="AE217" s="2">
        <v>43769</v>
      </c>
      <c r="AF217">
        <v>-1.0959999755024911E-3</v>
      </c>
    </row>
    <row r="218" spans="1:32" x14ac:dyDescent="0.25">
      <c r="A218" s="2">
        <v>39386</v>
      </c>
      <c r="B218">
        <v>7.1457998402789241E-2</v>
      </c>
      <c r="D218" s="2">
        <v>39386</v>
      </c>
      <c r="E218">
        <v>-1.8080999595858158E-2</v>
      </c>
      <c r="G218" s="2">
        <v>39386</v>
      </c>
      <c r="H218">
        <v>1.9454999565146864E-2</v>
      </c>
      <c r="J218" s="2">
        <v>39386</v>
      </c>
      <c r="K218">
        <v>4.8299998920410872E-4</v>
      </c>
      <c r="M218" s="2">
        <v>39386</v>
      </c>
      <c r="N218">
        <v>1.8098999595455825E-2</v>
      </c>
      <c r="P218" s="2">
        <v>39386</v>
      </c>
      <c r="Q218">
        <v>-5.3959998793900012E-3</v>
      </c>
      <c r="S218" s="2">
        <v>39386</v>
      </c>
      <c r="T218">
        <v>6.6721998508647087E-2</v>
      </c>
      <c r="V218" s="2">
        <v>39386</v>
      </c>
      <c r="W218">
        <v>1.0795999758690597E-2</v>
      </c>
      <c r="Y218" s="2">
        <v>39386</v>
      </c>
      <c r="Z218">
        <v>4.0924999085254966E-2</v>
      </c>
      <c r="AB218" s="2">
        <v>39386</v>
      </c>
      <c r="AC218">
        <v>-8.0429998202249404E-3</v>
      </c>
      <c r="AE218" s="2">
        <v>43798</v>
      </c>
      <c r="AF218">
        <v>-1.7202999615482984E-2</v>
      </c>
    </row>
    <row r="219" spans="1:32" x14ac:dyDescent="0.25">
      <c r="A219" s="2">
        <v>39416</v>
      </c>
      <c r="B219">
        <v>-7.9900998214073482E-2</v>
      </c>
      <c r="D219" s="2">
        <v>39416</v>
      </c>
      <c r="E219">
        <v>-7.7380998270399876E-2</v>
      </c>
      <c r="G219" s="2">
        <v>39416</v>
      </c>
      <c r="H219">
        <v>1.1260999748297036E-2</v>
      </c>
      <c r="J219" s="2">
        <v>39416</v>
      </c>
      <c r="K219">
        <v>-5.5114998768083748E-2</v>
      </c>
      <c r="M219" s="2">
        <v>39416</v>
      </c>
      <c r="N219">
        <v>2.9787999334186317E-2</v>
      </c>
      <c r="P219" s="2">
        <v>39416</v>
      </c>
      <c r="Q219">
        <v>-3.5316999210603536E-2</v>
      </c>
      <c r="S219" s="2">
        <v>39416</v>
      </c>
      <c r="T219">
        <v>5.6349998740479346E-3</v>
      </c>
      <c r="V219" s="2">
        <v>39416</v>
      </c>
      <c r="W219">
        <v>-3.0872999309934673E-2</v>
      </c>
      <c r="Y219" s="2">
        <v>39416</v>
      </c>
      <c r="Z219">
        <v>-4.8930998906306929E-2</v>
      </c>
      <c r="AB219" s="2">
        <v>39416</v>
      </c>
      <c r="AC219">
        <v>-7.2488998379744582E-2</v>
      </c>
      <c r="AE219" s="2">
        <v>43830</v>
      </c>
      <c r="AF219">
        <v>1.3078999707661569E-2</v>
      </c>
    </row>
    <row r="220" spans="1:32" x14ac:dyDescent="0.25">
      <c r="A220" s="2">
        <v>39447</v>
      </c>
      <c r="B220">
        <v>1.5157999661192299E-2</v>
      </c>
      <c r="D220" s="2">
        <v>39447</v>
      </c>
      <c r="E220">
        <v>-5.4421998783573504E-2</v>
      </c>
      <c r="G220" s="2">
        <v>39447</v>
      </c>
      <c r="H220">
        <v>-3.0302999322675168E-2</v>
      </c>
      <c r="J220" s="2">
        <v>39447</v>
      </c>
      <c r="K220">
        <v>-4.7938998928479845E-2</v>
      </c>
      <c r="M220" s="2">
        <v>39447</v>
      </c>
      <c r="N220">
        <v>-9.5549997864291074E-3</v>
      </c>
      <c r="P220" s="2">
        <v>39447</v>
      </c>
      <c r="Q220">
        <v>-6.1329998629167668E-3</v>
      </c>
      <c r="S220" s="2">
        <v>39447</v>
      </c>
      <c r="T220">
        <v>2.5699999425560236E-3</v>
      </c>
      <c r="V220" s="2">
        <v>39447</v>
      </c>
      <c r="W220">
        <v>7.3289998361840844E-2</v>
      </c>
      <c r="Y220" s="2">
        <v>39447</v>
      </c>
      <c r="Z220">
        <v>1.0662999761663378E-2</v>
      </c>
      <c r="AB220" s="2">
        <v>39447</v>
      </c>
      <c r="AC220">
        <v>3.1636999292857945E-2</v>
      </c>
      <c r="AE220" s="2">
        <v>43861</v>
      </c>
      <c r="AF220">
        <v>1.4237999681755899E-2</v>
      </c>
    </row>
    <row r="221" spans="1:32" x14ac:dyDescent="0.25">
      <c r="A221" s="2">
        <v>39478</v>
      </c>
      <c r="B221">
        <v>-0.12492399720773101</v>
      </c>
      <c r="D221" s="2">
        <v>39478</v>
      </c>
      <c r="E221">
        <v>-3.4429999230429528E-3</v>
      </c>
      <c r="G221" s="2">
        <v>39478</v>
      </c>
      <c r="H221">
        <v>-4.8145998923853045E-2</v>
      </c>
      <c r="J221" s="2">
        <v>39478</v>
      </c>
      <c r="K221">
        <v>-1.2728999715484678E-2</v>
      </c>
      <c r="M221" s="2">
        <v>39478</v>
      </c>
      <c r="N221">
        <v>-5.1994998837821188E-2</v>
      </c>
      <c r="P221" s="2">
        <v>39478</v>
      </c>
      <c r="Q221">
        <v>-4.413699901346118E-2</v>
      </c>
      <c r="S221" s="2">
        <v>39478</v>
      </c>
      <c r="T221">
        <v>-6.8415998470783224E-2</v>
      </c>
      <c r="V221" s="2">
        <v>39478</v>
      </c>
      <c r="W221">
        <v>-0.10918299755956978</v>
      </c>
      <c r="Y221" s="2">
        <v>39478</v>
      </c>
      <c r="Z221">
        <v>-3.935099912043661E-2</v>
      </c>
      <c r="AB221" s="2">
        <v>39478</v>
      </c>
      <c r="AC221">
        <v>-9.1030997965298593E-2</v>
      </c>
      <c r="AE221" s="2">
        <v>43889</v>
      </c>
      <c r="AF221">
        <v>-6.3429998582229016E-2</v>
      </c>
    </row>
    <row r="222" spans="1:32" x14ac:dyDescent="0.25">
      <c r="A222" s="2">
        <v>39507</v>
      </c>
      <c r="B222">
        <v>-4.000199910588563E-2</v>
      </c>
      <c r="D222" s="2">
        <v>39507</v>
      </c>
      <c r="E222">
        <v>-0.11244999748654663</v>
      </c>
      <c r="G222" s="2">
        <v>39507</v>
      </c>
      <c r="H222">
        <v>-2.256899949554354E-2</v>
      </c>
      <c r="J222" s="2">
        <v>39507</v>
      </c>
      <c r="K222">
        <v>-3.9106999125890433E-2</v>
      </c>
      <c r="M222" s="2">
        <v>39507</v>
      </c>
      <c r="N222">
        <v>-1.8589999584481122E-3</v>
      </c>
      <c r="P222" s="2">
        <v>39507</v>
      </c>
      <c r="Q222">
        <v>-2.6569999406114223E-2</v>
      </c>
      <c r="S222" s="2">
        <v>39507</v>
      </c>
      <c r="T222">
        <v>-4.904799890369177E-2</v>
      </c>
      <c r="V222" s="2">
        <v>39507</v>
      </c>
      <c r="W222">
        <v>7.0008998435176911E-2</v>
      </c>
      <c r="Y222" s="2">
        <v>39507</v>
      </c>
      <c r="Z222">
        <v>2.0879999533295633E-2</v>
      </c>
      <c r="AB222" s="2">
        <v>39507</v>
      </c>
      <c r="AC222">
        <v>-9.5956997855193918E-2</v>
      </c>
    </row>
    <row r="223" spans="1:32" x14ac:dyDescent="0.25">
      <c r="A223" s="2">
        <v>39538</v>
      </c>
      <c r="B223">
        <v>9.5089997874572875E-3</v>
      </c>
      <c r="D223" s="2">
        <v>39538</v>
      </c>
      <c r="E223">
        <v>-2.7261999390646816E-2</v>
      </c>
      <c r="G223" s="2">
        <v>39538</v>
      </c>
      <c r="H223">
        <v>-4.8964998905546959E-2</v>
      </c>
      <c r="J223" s="2">
        <v>39538</v>
      </c>
      <c r="K223">
        <v>-7.8649998242035501E-3</v>
      </c>
      <c r="M223" s="2">
        <v>39538</v>
      </c>
      <c r="N223">
        <v>3.3503999251127244E-2</v>
      </c>
      <c r="P223" s="2">
        <v>39538</v>
      </c>
      <c r="Q223">
        <v>3.2385999276116489E-2</v>
      </c>
      <c r="S223" s="2">
        <v>39538</v>
      </c>
      <c r="T223">
        <v>1.6655999627709389E-2</v>
      </c>
      <c r="V223" s="2">
        <v>39538</v>
      </c>
      <c r="W223">
        <v>-2.6309999411925675E-2</v>
      </c>
      <c r="Y223" s="2">
        <v>39538</v>
      </c>
      <c r="Z223">
        <v>-1.1273999748006462E-2</v>
      </c>
      <c r="AB223" s="2">
        <v>39538</v>
      </c>
      <c r="AC223">
        <v>4.9796998886950314E-2</v>
      </c>
    </row>
    <row r="224" spans="1:32" x14ac:dyDescent="0.25">
      <c r="A224" s="2">
        <v>39568</v>
      </c>
      <c r="B224">
        <v>6.9232998452521857E-2</v>
      </c>
      <c r="D224" s="2">
        <v>39568</v>
      </c>
      <c r="E224">
        <v>6.5367998538911343E-2</v>
      </c>
      <c r="G224" s="2">
        <v>39568</v>
      </c>
      <c r="H224">
        <v>1.5300999657995999E-2</v>
      </c>
      <c r="J224" s="2">
        <v>39568</v>
      </c>
      <c r="K224">
        <v>4.2663999046385286E-2</v>
      </c>
      <c r="M224" s="2">
        <v>39568</v>
      </c>
      <c r="N224">
        <v>-2.1959999509155747E-3</v>
      </c>
      <c r="P224" s="2">
        <v>39568</v>
      </c>
      <c r="Q224">
        <v>1.3837999690696596E-2</v>
      </c>
      <c r="S224" s="2">
        <v>39568</v>
      </c>
      <c r="T224">
        <v>5.2781998820230366E-2</v>
      </c>
      <c r="V224" s="2">
        <v>39568</v>
      </c>
      <c r="W224">
        <v>0.10870499757025391</v>
      </c>
      <c r="Y224" s="2">
        <v>39568</v>
      </c>
      <c r="Z224">
        <v>5.4560998780466621E-2</v>
      </c>
      <c r="AB224" s="2">
        <v>39568</v>
      </c>
      <c r="AC224">
        <v>4.8054998925887049E-2</v>
      </c>
    </row>
    <row r="225" spans="1:29" x14ac:dyDescent="0.25">
      <c r="A225" s="2">
        <v>39598</v>
      </c>
      <c r="B225">
        <v>5.6177998744323845E-2</v>
      </c>
      <c r="D225" s="2">
        <v>39598</v>
      </c>
      <c r="E225">
        <v>-6.0837998640164731E-2</v>
      </c>
      <c r="G225" s="2">
        <v>39598</v>
      </c>
      <c r="H225">
        <v>2.0222999547980725E-2</v>
      </c>
      <c r="J225" s="2">
        <v>39598</v>
      </c>
      <c r="K225">
        <v>6.0769998641684655E-3</v>
      </c>
      <c r="M225" s="2">
        <v>39598</v>
      </c>
      <c r="N225">
        <v>1.3992999687232078E-2</v>
      </c>
      <c r="P225" s="2">
        <v>39598</v>
      </c>
      <c r="Q225">
        <v>1.0268999770469963E-2</v>
      </c>
      <c r="S225" s="2">
        <v>39598</v>
      </c>
      <c r="T225">
        <v>3.3547999250143769E-2</v>
      </c>
      <c r="V225" s="2">
        <v>39598</v>
      </c>
      <c r="W225">
        <v>3.4506999228708445E-2</v>
      </c>
      <c r="Y225" s="2">
        <v>39598</v>
      </c>
      <c r="Z225">
        <v>4.8030998926423485E-2</v>
      </c>
      <c r="AB225" s="2">
        <v>39598</v>
      </c>
      <c r="AC225">
        <v>3.3786999244801698E-2</v>
      </c>
    </row>
    <row r="226" spans="1:29" x14ac:dyDescent="0.25">
      <c r="A226" s="2">
        <v>39629</v>
      </c>
      <c r="B226">
        <v>-9.2368997935391967E-2</v>
      </c>
      <c r="D226" s="2">
        <v>39629</v>
      </c>
      <c r="E226">
        <v>-0.18369299589414148</v>
      </c>
      <c r="G226" s="2">
        <v>39629</v>
      </c>
      <c r="H226">
        <v>-4.6529998959973458E-2</v>
      </c>
      <c r="J226" s="2">
        <v>39629</v>
      </c>
      <c r="K226">
        <v>-0.12110299729313702</v>
      </c>
      <c r="M226" s="2">
        <v>39629</v>
      </c>
      <c r="N226">
        <v>-6.4471998558938495E-2</v>
      </c>
      <c r="P226" s="2">
        <v>39629</v>
      </c>
      <c r="Q226">
        <v>-0.12232899726573379</v>
      </c>
      <c r="S226" s="2">
        <v>39629</v>
      </c>
      <c r="T226">
        <v>-7.7139998275786636E-3</v>
      </c>
      <c r="V226" s="2">
        <v>39629</v>
      </c>
      <c r="W226">
        <v>2.2815999490022661E-2</v>
      </c>
      <c r="Y226" s="2">
        <v>39629</v>
      </c>
      <c r="Z226">
        <v>-5.5393998761847613E-2</v>
      </c>
      <c r="AB226" s="2">
        <v>39629</v>
      </c>
      <c r="AC226">
        <v>-0.1151679974257946</v>
      </c>
    </row>
    <row r="227" spans="1:29" x14ac:dyDescent="0.25">
      <c r="A227" s="2">
        <v>39660</v>
      </c>
      <c r="B227">
        <v>-1.2493999720737338E-2</v>
      </c>
      <c r="D227" s="2">
        <v>39660</v>
      </c>
      <c r="E227">
        <v>7.1461998402699831E-2</v>
      </c>
      <c r="G227" s="2">
        <v>39660</v>
      </c>
      <c r="H227">
        <v>5.0586998869292438E-2</v>
      </c>
      <c r="J227" s="2">
        <v>39660</v>
      </c>
      <c r="K227">
        <v>4.9829998886212713E-3</v>
      </c>
      <c r="M227" s="2">
        <v>39660</v>
      </c>
      <c r="N227">
        <v>3.4264999234117563E-2</v>
      </c>
      <c r="P227" s="2">
        <v>39660</v>
      </c>
      <c r="Q227">
        <v>1.8141999594494702E-2</v>
      </c>
      <c r="S227" s="2">
        <v>39660</v>
      </c>
      <c r="T227">
        <v>-6.1406998627446592E-2</v>
      </c>
      <c r="V227" s="2">
        <v>39660</v>
      </c>
      <c r="W227">
        <v>-0.13944499688316137</v>
      </c>
      <c r="Y227" s="2">
        <v>39660</v>
      </c>
      <c r="Z227">
        <v>-4.0617999092116948E-2</v>
      </c>
      <c r="AB227" s="2">
        <v>39660</v>
      </c>
      <c r="AC227">
        <v>-5.8843998684734111E-2</v>
      </c>
    </row>
    <row r="228" spans="1:29" x14ac:dyDescent="0.25">
      <c r="A228" s="2">
        <v>39689</v>
      </c>
      <c r="B228">
        <v>2.1846999511681495E-2</v>
      </c>
      <c r="D228" s="2">
        <v>39689</v>
      </c>
      <c r="E228">
        <v>-1.0801999758556486E-2</v>
      </c>
      <c r="G228" s="2">
        <v>39689</v>
      </c>
      <c r="H228">
        <v>2.0379999544471502E-2</v>
      </c>
      <c r="J228" s="2">
        <v>39689</v>
      </c>
      <c r="K228">
        <v>7.2061998389288784E-2</v>
      </c>
      <c r="M228" s="2">
        <v>39689</v>
      </c>
      <c r="N228">
        <v>2.6465999408438801E-2</v>
      </c>
      <c r="P228" s="2">
        <v>39689</v>
      </c>
      <c r="Q228">
        <v>1.9338999567739663E-2</v>
      </c>
      <c r="S228" s="2">
        <v>39689</v>
      </c>
      <c r="T228">
        <v>-1.404299968611449E-2</v>
      </c>
      <c r="V228" s="2">
        <v>39689</v>
      </c>
      <c r="W228">
        <v>-5.422999878786504E-3</v>
      </c>
      <c r="Y228" s="2">
        <v>39689</v>
      </c>
      <c r="Z228">
        <v>-2.5944999420084061E-2</v>
      </c>
      <c r="AB228" s="2">
        <v>39689</v>
      </c>
      <c r="AC228">
        <v>3.6065999193862081E-2</v>
      </c>
    </row>
    <row r="229" spans="1:29" x14ac:dyDescent="0.25">
      <c r="A229" s="2">
        <v>39721</v>
      </c>
      <c r="B229">
        <v>-0.127169997157529</v>
      </c>
      <c r="D229" s="2">
        <v>39721</v>
      </c>
      <c r="E229">
        <v>-4.8940998906083402E-2</v>
      </c>
      <c r="G229" s="2">
        <v>39721</v>
      </c>
      <c r="H229">
        <v>-6.2571998601406817E-2</v>
      </c>
      <c r="J229" s="2">
        <v>39721</v>
      </c>
      <c r="K229">
        <v>-7.7921998258307576E-2</v>
      </c>
      <c r="M229" s="2">
        <v>39721</v>
      </c>
      <c r="N229">
        <v>-1.2812999713607132E-2</v>
      </c>
      <c r="P229" s="2">
        <v>39721</v>
      </c>
      <c r="Q229">
        <v>-0.11881999734416604</v>
      </c>
      <c r="S229" s="2">
        <v>39721</v>
      </c>
      <c r="T229">
        <v>-0.114040997450985</v>
      </c>
      <c r="V229" s="2">
        <v>39721</v>
      </c>
      <c r="W229">
        <v>-0.11960199732668698</v>
      </c>
      <c r="Y229" s="2">
        <v>39721</v>
      </c>
      <c r="Z229">
        <v>-0.17048599618934096</v>
      </c>
      <c r="AB229" s="2">
        <v>39721</v>
      </c>
      <c r="AC229">
        <v>-0.12600999718345701</v>
      </c>
    </row>
    <row r="230" spans="1:29" x14ac:dyDescent="0.25">
      <c r="A230" s="2">
        <v>39752</v>
      </c>
      <c r="B230">
        <v>-0.17786299602445216</v>
      </c>
      <c r="D230" s="2">
        <v>39752</v>
      </c>
      <c r="E230">
        <v>-0.22484299497436733</v>
      </c>
      <c r="G230" s="2">
        <v>39752</v>
      </c>
      <c r="H230">
        <v>-0.11694699738603084</v>
      </c>
      <c r="J230" s="2">
        <v>39752</v>
      </c>
      <c r="K230">
        <v>-0.1918949957108125</v>
      </c>
      <c r="M230" s="2">
        <v>39752</v>
      </c>
      <c r="N230">
        <v>-0.10914399756044151</v>
      </c>
      <c r="P230" s="2">
        <v>39752</v>
      </c>
      <c r="Q230">
        <v>-0.1886789957826957</v>
      </c>
      <c r="S230" s="2">
        <v>39752</v>
      </c>
      <c r="T230">
        <v>-0.11703799738399684</v>
      </c>
      <c r="V230" s="2">
        <v>39752</v>
      </c>
      <c r="W230">
        <v>-0.17944399598911406</v>
      </c>
      <c r="Y230" s="2">
        <v>39752</v>
      </c>
      <c r="Z230">
        <v>-0.22073899506609884</v>
      </c>
      <c r="AB230" s="2">
        <v>39752</v>
      </c>
      <c r="AC230">
        <v>-8.2919998146593565E-2</v>
      </c>
    </row>
    <row r="231" spans="1:29" x14ac:dyDescent="0.25">
      <c r="A231" s="2">
        <v>39780</v>
      </c>
      <c r="B231">
        <v>-0.11224799749106169</v>
      </c>
      <c r="D231" s="2">
        <v>39780</v>
      </c>
      <c r="E231">
        <v>-0.18386599589027466</v>
      </c>
      <c r="G231" s="2">
        <v>39780</v>
      </c>
      <c r="H231">
        <v>-6.8071998478472229E-2</v>
      </c>
      <c r="J231" s="2">
        <v>39780</v>
      </c>
      <c r="K231">
        <v>-9.5377997868135583E-2</v>
      </c>
      <c r="M231" s="2">
        <v>39780</v>
      </c>
      <c r="N231">
        <v>-1.8302999590896072E-2</v>
      </c>
      <c r="P231" s="2">
        <v>39780</v>
      </c>
      <c r="Q231">
        <v>-7.2256998384930188E-2</v>
      </c>
      <c r="S231" s="2">
        <v>39780</v>
      </c>
      <c r="T231">
        <v>3.0566999316774309E-2</v>
      </c>
      <c r="V231" s="2">
        <v>39780</v>
      </c>
      <c r="W231">
        <v>7.6919998280704019E-3</v>
      </c>
      <c r="Y231" s="2">
        <v>39780</v>
      </c>
      <c r="Z231">
        <v>-0.10841899757664651</v>
      </c>
      <c r="AB231" s="2">
        <v>39780</v>
      </c>
      <c r="AC231">
        <v>6.4929998548701406E-2</v>
      </c>
    </row>
    <row r="232" spans="1:29" x14ac:dyDescent="0.25">
      <c r="A232" s="2">
        <v>39813</v>
      </c>
      <c r="B232">
        <v>1.7587999606877566E-2</v>
      </c>
      <c r="D232" s="2">
        <v>39813</v>
      </c>
      <c r="E232">
        <v>-2.8939999353140592E-3</v>
      </c>
      <c r="G232" s="2">
        <v>39813</v>
      </c>
      <c r="H232">
        <v>6.8094998477958135E-2</v>
      </c>
      <c r="J232" s="2">
        <v>39813</v>
      </c>
      <c r="K232">
        <v>5.5368998762406411E-2</v>
      </c>
      <c r="M232" s="2">
        <v>39813</v>
      </c>
      <c r="N232">
        <v>-3.2689999269321563E-3</v>
      </c>
      <c r="P232" s="2">
        <v>39813</v>
      </c>
      <c r="Q232">
        <v>1.0664999761618674E-2</v>
      </c>
      <c r="S232" s="2">
        <v>39813</v>
      </c>
      <c r="T232">
        <v>-2.1102999528311194E-2</v>
      </c>
      <c r="V232" s="2">
        <v>39813</v>
      </c>
      <c r="W232">
        <v>-3.991899910774082E-2</v>
      </c>
      <c r="Y232" s="2">
        <v>39813</v>
      </c>
      <c r="Z232">
        <v>-3.6849999176338313E-3</v>
      </c>
      <c r="AB232" s="2">
        <v>39813</v>
      </c>
      <c r="AC232">
        <v>9.8139997806400061E-3</v>
      </c>
    </row>
    <row r="233" spans="1:29" x14ac:dyDescent="0.25">
      <c r="A233" s="2">
        <v>39843</v>
      </c>
      <c r="B233">
        <v>-3.050299931820482E-2</v>
      </c>
      <c r="D233" s="2">
        <v>39843</v>
      </c>
      <c r="E233">
        <v>-0.26311699411887673</v>
      </c>
      <c r="G233" s="2">
        <v>39843</v>
      </c>
      <c r="H233">
        <v>-1.2408999722637235E-2</v>
      </c>
      <c r="J233" s="2">
        <v>39843</v>
      </c>
      <c r="K233">
        <v>-0.10561199763938785</v>
      </c>
      <c r="M233" s="2">
        <v>39843</v>
      </c>
      <c r="N233">
        <v>-7.4884998326189819E-2</v>
      </c>
      <c r="P233" s="2">
        <v>39843</v>
      </c>
      <c r="Q233">
        <v>-0.1259539971847087</v>
      </c>
      <c r="S233" s="2">
        <v>39843</v>
      </c>
      <c r="T233">
        <v>-6.4779998552054168E-3</v>
      </c>
      <c r="V233" s="2">
        <v>39843</v>
      </c>
      <c r="W233">
        <v>-3.1476999296434223E-2</v>
      </c>
      <c r="Y233" s="2">
        <v>39843</v>
      </c>
      <c r="Z233">
        <v>-7.1678998397849497E-2</v>
      </c>
      <c r="AB233" s="2">
        <v>39843</v>
      </c>
      <c r="AC233">
        <v>-9.9110997784696508E-2</v>
      </c>
    </row>
    <row r="234" spans="1:29" x14ac:dyDescent="0.25">
      <c r="A234" s="2">
        <v>39871</v>
      </c>
      <c r="B234">
        <v>-4.05879990927875E-2</v>
      </c>
      <c r="D234" s="2">
        <v>39871</v>
      </c>
      <c r="E234">
        <v>-0.18103899595346301</v>
      </c>
      <c r="G234" s="2">
        <v>39871</v>
      </c>
      <c r="H234">
        <v>-0.12496699720676989</v>
      </c>
      <c r="J234" s="2">
        <v>39871</v>
      </c>
      <c r="K234">
        <v>-8.4737998105958112E-2</v>
      </c>
      <c r="M234" s="2">
        <v>39871</v>
      </c>
      <c r="N234">
        <v>-7.1453998402878652E-2</v>
      </c>
      <c r="P234" s="2">
        <v>39871</v>
      </c>
      <c r="Q234">
        <v>-0.17180399615988134</v>
      </c>
      <c r="S234" s="2">
        <v>39871</v>
      </c>
      <c r="T234">
        <v>-0.1240989972261712</v>
      </c>
      <c r="V234" s="2">
        <v>39871</v>
      </c>
      <c r="W234">
        <v>-0.12029099731128662</v>
      </c>
      <c r="Y234" s="2">
        <v>39871</v>
      </c>
      <c r="Z234">
        <v>-8.4577998109534383E-2</v>
      </c>
      <c r="AB234" s="2">
        <v>39871</v>
      </c>
      <c r="AC234">
        <v>-2.7956999375112354E-2</v>
      </c>
    </row>
    <row r="235" spans="1:29" x14ac:dyDescent="0.25">
      <c r="A235" s="2">
        <v>39903</v>
      </c>
      <c r="B235">
        <v>0.12138699728678912</v>
      </c>
      <c r="D235" s="2">
        <v>39903</v>
      </c>
      <c r="E235">
        <v>0.17938399599045515</v>
      </c>
      <c r="G235" s="2">
        <v>39903</v>
      </c>
      <c r="H235">
        <v>6.4627998555451621E-2</v>
      </c>
      <c r="J235" s="2">
        <v>39903</v>
      </c>
      <c r="K235">
        <v>0.12274699725639074</v>
      </c>
      <c r="M235" s="2">
        <v>39903</v>
      </c>
      <c r="N235">
        <v>4.1406999074481428E-2</v>
      </c>
      <c r="P235" s="2">
        <v>39903</v>
      </c>
      <c r="Q235">
        <v>9.3050997920148065E-2</v>
      </c>
      <c r="S235" s="2">
        <v>39903</v>
      </c>
      <c r="T235">
        <v>2.5166999437473716E-2</v>
      </c>
      <c r="V235" s="2">
        <v>39903</v>
      </c>
      <c r="W235">
        <v>3.7867999153584242E-2</v>
      </c>
      <c r="Y235" s="2">
        <v>39903</v>
      </c>
      <c r="Z235">
        <v>0.15261599658876657</v>
      </c>
      <c r="AB235" s="2">
        <v>39903</v>
      </c>
      <c r="AC235">
        <v>6.0567998646199703E-2</v>
      </c>
    </row>
    <row r="236" spans="1:29" x14ac:dyDescent="0.25">
      <c r="A236" s="2">
        <v>39933</v>
      </c>
      <c r="B236">
        <v>0.12084899729881435</v>
      </c>
      <c r="D236" s="2">
        <v>39933</v>
      </c>
      <c r="E236">
        <v>0.22363799500130119</v>
      </c>
      <c r="G236" s="2">
        <v>39933</v>
      </c>
      <c r="H236">
        <v>-7.3729998352006073E-3</v>
      </c>
      <c r="J236" s="2">
        <v>39933</v>
      </c>
      <c r="K236">
        <v>0.18640399583354592</v>
      </c>
      <c r="M236" s="2">
        <v>39933</v>
      </c>
      <c r="N236">
        <v>3.2807999266684054E-2</v>
      </c>
      <c r="P236" s="2">
        <v>39933</v>
      </c>
      <c r="Q236">
        <v>0.17853599600940942</v>
      </c>
      <c r="S236" s="2">
        <v>39933</v>
      </c>
      <c r="T236">
        <v>6.2979998592287301E-3</v>
      </c>
      <c r="V236" s="2">
        <v>39933</v>
      </c>
      <c r="W236">
        <v>4.830999892018735E-2</v>
      </c>
      <c r="Y236" s="2">
        <v>39933</v>
      </c>
      <c r="Z236">
        <v>0.15187399660535156</v>
      </c>
      <c r="AB236" s="2">
        <v>39933</v>
      </c>
      <c r="AC236">
        <v>3.5633999203518035E-2</v>
      </c>
    </row>
    <row r="237" spans="1:29" x14ac:dyDescent="0.25">
      <c r="A237" s="2">
        <v>39962</v>
      </c>
      <c r="B237">
        <v>2.6365999410673975E-2</v>
      </c>
      <c r="D237" s="2">
        <v>39962</v>
      </c>
      <c r="E237">
        <v>0.1325389970375225</v>
      </c>
      <c r="G237" s="2">
        <v>39962</v>
      </c>
      <c r="H237">
        <v>6.8636998465843493E-2</v>
      </c>
      <c r="J237" s="2">
        <v>39962</v>
      </c>
      <c r="K237">
        <v>-9.6279997847974301E-3</v>
      </c>
      <c r="M237" s="2">
        <v>39962</v>
      </c>
      <c r="N237">
        <v>5.649299873728305E-2</v>
      </c>
      <c r="P237" s="2">
        <v>39962</v>
      </c>
      <c r="Q237">
        <v>3.0753999312594534E-2</v>
      </c>
      <c r="S237" s="2">
        <v>39962</v>
      </c>
      <c r="T237">
        <v>3.7248999167419972E-2</v>
      </c>
      <c r="V237" s="2">
        <v>39962</v>
      </c>
      <c r="W237">
        <v>0.10676699761357158</v>
      </c>
      <c r="Y237" s="2">
        <v>39962</v>
      </c>
      <c r="Z237">
        <v>5.8237998698279267E-2</v>
      </c>
      <c r="AB237" s="2">
        <v>39962</v>
      </c>
      <c r="AC237">
        <v>-1.2782999714277685E-2</v>
      </c>
    </row>
    <row r="238" spans="1:29" x14ac:dyDescent="0.25">
      <c r="A238" s="2">
        <v>39994</v>
      </c>
      <c r="B238">
        <v>4.0610999092273413E-2</v>
      </c>
      <c r="D238" s="2">
        <v>39994</v>
      </c>
      <c r="E238">
        <v>-2.0975999531149862E-2</v>
      </c>
      <c r="G238" s="2">
        <v>39994</v>
      </c>
      <c r="H238">
        <v>2.6451999408751727E-2</v>
      </c>
      <c r="J238" s="2">
        <v>39994</v>
      </c>
      <c r="K238">
        <v>5.4469998782500622E-3</v>
      </c>
      <c r="M238" s="2">
        <v>39994</v>
      </c>
      <c r="N238">
        <v>6.3669998576864608E-3</v>
      </c>
      <c r="P238" s="2">
        <v>39994</v>
      </c>
      <c r="Q238">
        <v>-2.1315999523550275E-2</v>
      </c>
      <c r="S238" s="2">
        <v>39994</v>
      </c>
      <c r="T238">
        <v>5.5521998758986592E-2</v>
      </c>
      <c r="V238" s="2">
        <v>39994</v>
      </c>
      <c r="W238">
        <v>-4.6007998971641061E-2</v>
      </c>
      <c r="Y238" s="2">
        <v>39994</v>
      </c>
      <c r="Z238">
        <v>-4.6160998968221248E-2</v>
      </c>
      <c r="AB238" s="2">
        <v>39994</v>
      </c>
      <c r="AC238">
        <v>1.1362999746017158E-2</v>
      </c>
    </row>
    <row r="239" spans="1:29" x14ac:dyDescent="0.25">
      <c r="A239" s="2">
        <v>40025</v>
      </c>
      <c r="B239">
        <v>9.171399795003235E-2</v>
      </c>
      <c r="D239" s="2">
        <v>40025</v>
      </c>
      <c r="E239">
        <v>8.8640998018719261E-2</v>
      </c>
      <c r="G239" s="2">
        <v>40025</v>
      </c>
      <c r="H239">
        <v>5.9048998680151996E-2</v>
      </c>
      <c r="J239" s="2">
        <v>40025</v>
      </c>
      <c r="K239">
        <v>9.4671997883915907E-2</v>
      </c>
      <c r="M239" s="2">
        <v>40025</v>
      </c>
      <c r="N239">
        <v>6.3736998575367035E-2</v>
      </c>
      <c r="P239" s="2">
        <v>40025</v>
      </c>
      <c r="Q239">
        <v>9.3080997919477521E-2</v>
      </c>
      <c r="S239" s="2">
        <v>40025</v>
      </c>
      <c r="T239">
        <v>3.8802999132685367E-2</v>
      </c>
      <c r="V239" s="2">
        <v>40025</v>
      </c>
      <c r="W239">
        <v>4.3866999019496145E-2</v>
      </c>
      <c r="Y239" s="2">
        <v>40025</v>
      </c>
      <c r="Z239">
        <v>0.13328699702080338</v>
      </c>
      <c r="AB239" s="2">
        <v>40025</v>
      </c>
      <c r="AC239">
        <v>5.0421998872980475E-2</v>
      </c>
    </row>
    <row r="240" spans="1:29" x14ac:dyDescent="0.25">
      <c r="A240" s="2">
        <v>40056</v>
      </c>
      <c r="B240">
        <v>2.5539999429136519E-2</v>
      </c>
      <c r="D240" s="2">
        <v>40056</v>
      </c>
      <c r="E240">
        <v>0.12985199709758163</v>
      </c>
      <c r="G240" s="2">
        <v>40056</v>
      </c>
      <c r="H240">
        <v>2.3568999473191798E-2</v>
      </c>
      <c r="J240" s="2">
        <v>40056</v>
      </c>
      <c r="K240">
        <v>3.4926999219320715E-2</v>
      </c>
      <c r="M240" s="2">
        <v>40056</v>
      </c>
      <c r="N240">
        <v>9.5569997863844038E-3</v>
      </c>
      <c r="P240" s="2">
        <v>40056</v>
      </c>
      <c r="Q240">
        <v>4.5264998988248414E-2</v>
      </c>
      <c r="S240" s="2">
        <v>40056</v>
      </c>
      <c r="T240">
        <v>7.873999824002385E-3</v>
      </c>
      <c r="V240" s="2">
        <v>40056</v>
      </c>
      <c r="W240">
        <v>7.8719998240470886E-3</v>
      </c>
      <c r="Y240" s="2">
        <v>40056</v>
      </c>
      <c r="Z240">
        <v>2.1598999517224729E-2</v>
      </c>
      <c r="AB240" s="2">
        <v>40056</v>
      </c>
      <c r="AC240">
        <v>-2.3772999468632042E-2</v>
      </c>
    </row>
    <row r="241" spans="1:29" x14ac:dyDescent="0.25">
      <c r="A241" s="2">
        <v>40086</v>
      </c>
      <c r="B241">
        <v>4.495899899508804E-2</v>
      </c>
      <c r="D241" s="2">
        <v>40086</v>
      </c>
      <c r="E241">
        <v>2.0421999543532725E-2</v>
      </c>
      <c r="G241" s="2">
        <v>40086</v>
      </c>
      <c r="H241">
        <v>1.0458999766223134E-2</v>
      </c>
      <c r="J241" s="2">
        <v>40086</v>
      </c>
      <c r="K241">
        <v>5.3152998811937864E-2</v>
      </c>
      <c r="M241" s="2">
        <v>40086</v>
      </c>
      <c r="N241">
        <v>3.7015999172627927E-2</v>
      </c>
      <c r="P241" s="2">
        <v>40086</v>
      </c>
      <c r="Q241">
        <v>6.7654998487792911E-2</v>
      </c>
      <c r="S241" s="2">
        <v>40086</v>
      </c>
      <c r="T241">
        <v>1.3872999689914286E-2</v>
      </c>
      <c r="V241" s="2">
        <v>40086</v>
      </c>
      <c r="W241">
        <v>4.6608998958207665E-2</v>
      </c>
      <c r="Y241" s="2">
        <v>40086</v>
      </c>
      <c r="Z241">
        <v>4.9589998891577121E-2</v>
      </c>
      <c r="AB241" s="2">
        <v>40086</v>
      </c>
      <c r="AC241">
        <v>2.9621999337896707E-2</v>
      </c>
    </row>
    <row r="242" spans="1:29" x14ac:dyDescent="0.25">
      <c r="A242" s="2">
        <v>40116</v>
      </c>
      <c r="B242">
        <v>-3.5529999205842614E-3</v>
      </c>
      <c r="D242" s="2">
        <v>40116</v>
      </c>
      <c r="E242">
        <v>-5.9817998662963508E-2</v>
      </c>
      <c r="G242" s="2">
        <v>40116</v>
      </c>
      <c r="H242">
        <v>-2.228799950182438E-2</v>
      </c>
      <c r="J242" s="2">
        <v>40116</v>
      </c>
      <c r="K242">
        <v>-2.4121999460831284E-2</v>
      </c>
      <c r="M242" s="2">
        <v>40116</v>
      </c>
      <c r="N242">
        <v>1.2466999721340834E-2</v>
      </c>
      <c r="P242" s="2">
        <v>40116</v>
      </c>
      <c r="Q242">
        <v>-4.6041998970881098E-2</v>
      </c>
      <c r="S242" s="2">
        <v>40116</v>
      </c>
      <c r="T242">
        <v>-3.0293999322876332E-2</v>
      </c>
      <c r="V242" s="2">
        <v>40116</v>
      </c>
      <c r="W242">
        <v>3.233599927723408E-2</v>
      </c>
      <c r="Y242" s="2">
        <v>40116</v>
      </c>
      <c r="Z242">
        <v>-5.2863998818397526E-2</v>
      </c>
      <c r="AB242" s="2">
        <v>40116</v>
      </c>
      <c r="AC242">
        <v>-3.6011999195069075E-2</v>
      </c>
    </row>
    <row r="243" spans="1:29" x14ac:dyDescent="0.25">
      <c r="A243" s="2">
        <v>40147</v>
      </c>
      <c r="B243">
        <v>5.1887998840212821E-2</v>
      </c>
      <c r="D243" s="2">
        <v>40147</v>
      </c>
      <c r="E243">
        <v>4.4214999011717736E-2</v>
      </c>
      <c r="G243" s="2">
        <v>40147</v>
      </c>
      <c r="H243">
        <v>9.3051997920125709E-2</v>
      </c>
      <c r="J243" s="2">
        <v>40147</v>
      </c>
      <c r="K243">
        <v>6.9172998453862961E-2</v>
      </c>
      <c r="M243" s="2">
        <v>40147</v>
      </c>
      <c r="N243">
        <v>4.001099910568446E-2</v>
      </c>
      <c r="P243" s="2">
        <v>40147</v>
      </c>
      <c r="Q243">
        <v>9.0617997974529865E-2</v>
      </c>
      <c r="S243" s="2">
        <v>40147</v>
      </c>
      <c r="T243">
        <v>4.805099892597646E-2</v>
      </c>
      <c r="V243" s="2">
        <v>40147</v>
      </c>
      <c r="W243">
        <v>3.2202999280206861E-2</v>
      </c>
      <c r="Y243" s="2">
        <v>40147</v>
      </c>
      <c r="Z243">
        <v>0.11563599741533398</v>
      </c>
      <c r="AB243" s="2">
        <v>40147</v>
      </c>
      <c r="AC243">
        <v>6.5025998546555636E-2</v>
      </c>
    </row>
    <row r="244" spans="1:29" x14ac:dyDescent="0.25">
      <c r="A244" s="2">
        <v>40178</v>
      </c>
      <c r="B244">
        <v>5.6173998744413256E-2</v>
      </c>
      <c r="D244" s="2">
        <v>40178</v>
      </c>
      <c r="E244">
        <v>-1.5437999654933811E-2</v>
      </c>
      <c r="G244" s="2">
        <v>40178</v>
      </c>
      <c r="H244">
        <v>2.0785999535396692E-2</v>
      </c>
      <c r="J244" s="2">
        <v>40178</v>
      </c>
      <c r="K244">
        <v>4.5368998985923829E-2</v>
      </c>
      <c r="M244" s="2">
        <v>40178</v>
      </c>
      <c r="N244">
        <v>-2.6429999409243463E-3</v>
      </c>
      <c r="P244" s="2">
        <v>40178</v>
      </c>
      <c r="Q244">
        <v>1.2919999711215496E-2</v>
      </c>
      <c r="S244" s="2">
        <v>40178</v>
      </c>
      <c r="T244">
        <v>5.5433998760953548E-2</v>
      </c>
      <c r="V244" s="2">
        <v>40178</v>
      </c>
      <c r="W244">
        <v>-9.2519997932016852E-3</v>
      </c>
      <c r="Y244" s="2">
        <v>40178</v>
      </c>
      <c r="Z244">
        <v>1.6066999640874564E-2</v>
      </c>
      <c r="AB244" s="2">
        <v>40178</v>
      </c>
      <c r="AC244">
        <v>4.6414998962543905E-2</v>
      </c>
    </row>
    <row r="245" spans="1:29" x14ac:dyDescent="0.25">
      <c r="A245" s="2">
        <v>40207</v>
      </c>
      <c r="B245">
        <v>-8.4292998115904627E-2</v>
      </c>
      <c r="D245" s="2">
        <v>40207</v>
      </c>
      <c r="E245">
        <v>-1.3949999688193201E-2</v>
      </c>
      <c r="G245" s="2">
        <v>40207</v>
      </c>
      <c r="H245">
        <v>4.9149998901411888E-3</v>
      </c>
      <c r="J245" s="2">
        <v>40207</v>
      </c>
      <c r="K245">
        <v>-2.8845999355241656E-2</v>
      </c>
      <c r="M245" s="2">
        <v>40207</v>
      </c>
      <c r="N245">
        <v>-1.0757999759539963E-2</v>
      </c>
      <c r="P245" s="2">
        <v>40207</v>
      </c>
      <c r="Q245">
        <v>-1.1597999740764498E-2</v>
      </c>
      <c r="S245" s="2">
        <v>40207</v>
      </c>
      <c r="T245">
        <v>-4.9304998897947372E-2</v>
      </c>
      <c r="V245" s="2">
        <v>40207</v>
      </c>
      <c r="W245">
        <v>-4.4963998994976287E-2</v>
      </c>
      <c r="Y245" s="2">
        <v>40207</v>
      </c>
      <c r="Z245">
        <v>-8.6092998075671487E-2</v>
      </c>
      <c r="AB245" s="2">
        <v>40207</v>
      </c>
      <c r="AC245">
        <v>-8.2050998166017228E-2</v>
      </c>
    </row>
    <row r="246" spans="1:29" x14ac:dyDescent="0.25">
      <c r="A246" s="2">
        <v>40235</v>
      </c>
      <c r="B246">
        <v>4.2131999058276408E-2</v>
      </c>
      <c r="D246" s="2">
        <v>40235</v>
      </c>
      <c r="E246">
        <v>3.5182999213598666E-2</v>
      </c>
      <c r="G246" s="2">
        <v>40235</v>
      </c>
      <c r="H246">
        <v>2.7789999378845095E-3</v>
      </c>
      <c r="J246" s="2">
        <v>40235</v>
      </c>
      <c r="K246">
        <v>5.4671998777985571E-2</v>
      </c>
      <c r="M246" s="2">
        <v>40235</v>
      </c>
      <c r="N246">
        <v>2.7849999377503994E-2</v>
      </c>
      <c r="P246" s="2">
        <v>40235</v>
      </c>
      <c r="Q246">
        <v>5.0353998874500393E-2</v>
      </c>
      <c r="S246" s="2">
        <v>40235</v>
      </c>
      <c r="T246">
        <v>-1.2514999720267952E-2</v>
      </c>
      <c r="V246" s="2">
        <v>40235</v>
      </c>
      <c r="W246">
        <v>2.3378999477438628E-2</v>
      </c>
      <c r="Y246" s="2">
        <v>40235</v>
      </c>
      <c r="Z246">
        <v>4.4235999011248354E-2</v>
      </c>
      <c r="AB246" s="2">
        <v>40235</v>
      </c>
      <c r="AC246">
        <v>-1.2479999721050263E-2</v>
      </c>
    </row>
    <row r="247" spans="1:29" x14ac:dyDescent="0.25">
      <c r="A247" s="2">
        <v>40268</v>
      </c>
      <c r="B247">
        <v>6.789399848245084E-2</v>
      </c>
      <c r="D247" s="2">
        <v>40268</v>
      </c>
      <c r="E247">
        <v>8.8876998013444244E-2</v>
      </c>
      <c r="G247" s="2">
        <v>40268</v>
      </c>
      <c r="H247">
        <v>2.6122999416105446E-2</v>
      </c>
      <c r="J247" s="2">
        <v>40268</v>
      </c>
      <c r="K247">
        <v>7.8271998250484476E-2</v>
      </c>
      <c r="M247" s="2">
        <v>40268</v>
      </c>
      <c r="N247">
        <v>4.072199908979237E-2</v>
      </c>
      <c r="P247" s="2">
        <v>40268</v>
      </c>
      <c r="Q247">
        <v>8.9200998006202278E-2</v>
      </c>
      <c r="S247" s="2">
        <v>40268</v>
      </c>
      <c r="T247">
        <v>2.7506999385170639E-2</v>
      </c>
      <c r="V247" s="2">
        <v>40268</v>
      </c>
      <c r="W247">
        <v>2.9403999342769382E-2</v>
      </c>
      <c r="Y247" s="2">
        <v>40268</v>
      </c>
      <c r="Z247">
        <v>7.7982998256944117E-2</v>
      </c>
      <c r="AB247" s="2">
        <v>40268</v>
      </c>
      <c r="AC247">
        <v>5.5487998759746554E-2</v>
      </c>
    </row>
    <row r="248" spans="1:29" x14ac:dyDescent="0.25">
      <c r="A248" s="2">
        <v>40298</v>
      </c>
      <c r="B248">
        <v>1.7845999601110815E-2</v>
      </c>
      <c r="D248" s="2">
        <v>40298</v>
      </c>
      <c r="E248">
        <v>1.3504999698139727E-2</v>
      </c>
      <c r="G248" s="2">
        <v>40298</v>
      </c>
      <c r="H248">
        <v>-3.8328999143280092E-2</v>
      </c>
      <c r="J248" s="2">
        <v>40298</v>
      </c>
      <c r="K248">
        <v>6.0965998637303703E-2</v>
      </c>
      <c r="M248" s="2">
        <v>40298</v>
      </c>
      <c r="N248">
        <v>-1.3780999691970644E-2</v>
      </c>
      <c r="P248" s="2">
        <v>40298</v>
      </c>
      <c r="Q248">
        <v>4.1514999072067446E-2</v>
      </c>
      <c r="S248" s="2">
        <v>40298</v>
      </c>
      <c r="T248">
        <v>2.6331999411433934E-2</v>
      </c>
      <c r="V248" s="2">
        <v>40298</v>
      </c>
      <c r="W248">
        <v>4.4378999008052047E-2</v>
      </c>
      <c r="Y248" s="2">
        <v>40298</v>
      </c>
      <c r="Z248">
        <v>4.7409998940303923E-3</v>
      </c>
      <c r="AB248" s="2">
        <v>40298</v>
      </c>
      <c r="AC248">
        <v>-1.1049999753013253E-3</v>
      </c>
    </row>
    <row r="249" spans="1:29" x14ac:dyDescent="0.25">
      <c r="A249" s="2">
        <v>40329</v>
      </c>
      <c r="B249">
        <v>-8.101499818917364E-2</v>
      </c>
      <c r="D249" s="2">
        <v>40329</v>
      </c>
      <c r="E249">
        <v>-9.1611997952312244E-2</v>
      </c>
      <c r="G249" s="2">
        <v>40329</v>
      </c>
      <c r="H249">
        <v>-6.7229998497292401E-2</v>
      </c>
      <c r="J249" s="2">
        <v>40329</v>
      </c>
      <c r="K249">
        <v>-7.0021998434886337E-2</v>
      </c>
      <c r="M249" s="2">
        <v>40329</v>
      </c>
      <c r="N249">
        <v>-4.6009998971596362E-2</v>
      </c>
      <c r="P249" s="2">
        <v>40329</v>
      </c>
      <c r="Q249">
        <v>-9.5270997870527216E-2</v>
      </c>
      <c r="S249" s="2">
        <v>40329</v>
      </c>
      <c r="T249">
        <v>-5.6059998746961354E-2</v>
      </c>
      <c r="V249" s="2">
        <v>40329</v>
      </c>
      <c r="W249">
        <v>-0.11383599745556712</v>
      </c>
      <c r="Y249" s="2">
        <v>40329</v>
      </c>
      <c r="Z249">
        <v>-9.4651997884362932E-2</v>
      </c>
      <c r="AB249" s="2">
        <v>40329</v>
      </c>
      <c r="AC249">
        <v>-3.8988999128527942E-2</v>
      </c>
    </row>
    <row r="250" spans="1:29" x14ac:dyDescent="0.25">
      <c r="A250" s="2">
        <v>40359</v>
      </c>
      <c r="B250">
        <v>-6.1882998616807162E-2</v>
      </c>
      <c r="D250" s="2">
        <v>40359</v>
      </c>
      <c r="E250">
        <v>-5.8651998689025639E-2</v>
      </c>
      <c r="G250" s="2">
        <v>40359</v>
      </c>
      <c r="H250">
        <v>-1.664399962797761E-2</v>
      </c>
      <c r="J250" s="2">
        <v>40359</v>
      </c>
      <c r="K250">
        <v>-9.6889997834339742E-2</v>
      </c>
      <c r="M250" s="2">
        <v>40359</v>
      </c>
      <c r="N250">
        <v>-2.3616999472118913E-2</v>
      </c>
      <c r="P250" s="2">
        <v>40359</v>
      </c>
      <c r="Q250">
        <v>-6.9401998448744409E-2</v>
      </c>
      <c r="S250" s="2">
        <v>40359</v>
      </c>
      <c r="T250">
        <v>-6.3399998582899571E-3</v>
      </c>
      <c r="V250" s="2">
        <v>40359</v>
      </c>
      <c r="W250">
        <v>-5.7305998719111087E-2</v>
      </c>
      <c r="Y250" s="2">
        <v>40359</v>
      </c>
      <c r="Z250">
        <v>-6.9031998457014562E-2</v>
      </c>
      <c r="AB250" s="2">
        <v>40359</v>
      </c>
      <c r="AC250">
        <v>-2.4309999456629157E-3</v>
      </c>
    </row>
    <row r="251" spans="1:29" x14ac:dyDescent="0.25">
      <c r="A251" s="2">
        <v>40389</v>
      </c>
      <c r="B251">
        <v>7.1913998392596837E-2</v>
      </c>
      <c r="D251" s="2">
        <v>40389</v>
      </c>
      <c r="E251">
        <v>6.6752998507954187E-2</v>
      </c>
      <c r="G251" s="2">
        <v>40389</v>
      </c>
      <c r="H251">
        <v>1.345699969921261E-2</v>
      </c>
      <c r="J251" s="2">
        <v>40389</v>
      </c>
      <c r="K251">
        <v>7.8185998252406713E-2</v>
      </c>
      <c r="M251" s="2">
        <v>40389</v>
      </c>
      <c r="N251">
        <v>6.045799864865839E-2</v>
      </c>
      <c r="P251" s="2">
        <v>40389</v>
      </c>
      <c r="Q251">
        <v>0.10349899768661708</v>
      </c>
      <c r="S251" s="2">
        <v>40389</v>
      </c>
      <c r="T251">
        <v>7.5520998311974105E-2</v>
      </c>
      <c r="V251" s="2">
        <v>40389</v>
      </c>
      <c r="W251">
        <v>8.073899819534272E-2</v>
      </c>
      <c r="Y251" s="2">
        <v>40389</v>
      </c>
      <c r="Z251">
        <v>0.12342299724128097</v>
      </c>
      <c r="AB251" s="2">
        <v>40389</v>
      </c>
      <c r="AC251">
        <v>9.3856997902132575E-2</v>
      </c>
    </row>
    <row r="252" spans="1:29" x14ac:dyDescent="0.25">
      <c r="A252" s="2">
        <v>40421</v>
      </c>
      <c r="B252">
        <v>-7.0195998430997136E-2</v>
      </c>
      <c r="D252" s="2">
        <v>40421</v>
      </c>
      <c r="E252">
        <v>-7.8050998255424206E-2</v>
      </c>
      <c r="G252" s="2">
        <v>40421</v>
      </c>
      <c r="H252">
        <v>-1.4869999667629601E-2</v>
      </c>
      <c r="J252" s="2">
        <v>40421</v>
      </c>
      <c r="K252">
        <v>-3.8495999139547349E-2</v>
      </c>
      <c r="M252" s="2">
        <v>40421</v>
      </c>
      <c r="N252">
        <v>-1.447899967636913E-2</v>
      </c>
      <c r="P252" s="2">
        <v>40421</v>
      </c>
      <c r="Q252">
        <v>-7.0143998432159432E-2</v>
      </c>
      <c r="S252" s="2">
        <v>40421</v>
      </c>
      <c r="T252">
        <v>1.4834999668411911E-2</v>
      </c>
      <c r="V252" s="2">
        <v>40421</v>
      </c>
      <c r="W252">
        <v>-4.3012999038584535E-2</v>
      </c>
      <c r="Y252" s="2">
        <v>40421</v>
      </c>
      <c r="Z252">
        <v>-2.64969994077459E-2</v>
      </c>
      <c r="AB252" s="2">
        <v>40421</v>
      </c>
      <c r="AC252">
        <v>2.2518999496661127E-2</v>
      </c>
    </row>
    <row r="253" spans="1:29" x14ac:dyDescent="0.25">
      <c r="A253" s="2">
        <v>40451</v>
      </c>
      <c r="B253">
        <v>0.12146599728502333</v>
      </c>
      <c r="D253" s="2">
        <v>40451</v>
      </c>
      <c r="E253">
        <v>6.0845998639985917E-2</v>
      </c>
      <c r="G253" s="2">
        <v>40451</v>
      </c>
      <c r="H253">
        <v>9.0292997981794174E-2</v>
      </c>
      <c r="J253" s="2">
        <v>40451</v>
      </c>
      <c r="K253">
        <v>0.11097899751942604</v>
      </c>
      <c r="M253" s="2">
        <v>40451</v>
      </c>
      <c r="N253">
        <v>5.8562998691014945E-2</v>
      </c>
      <c r="P253" s="2">
        <v>40451</v>
      </c>
      <c r="Q253">
        <v>0.11395499745290727</v>
      </c>
      <c r="S253" s="2">
        <v>40451</v>
      </c>
      <c r="T253">
        <v>2.9301999345049262E-2</v>
      </c>
      <c r="V253" s="2">
        <v>40451</v>
      </c>
      <c r="W253">
        <v>9.2018997943215081E-2</v>
      </c>
      <c r="Y253" s="2">
        <v>40451</v>
      </c>
      <c r="Z253">
        <v>7.7498998267762367E-2</v>
      </c>
      <c r="AB253" s="2">
        <v>40451</v>
      </c>
      <c r="AC253">
        <v>8.1478998178802428E-2</v>
      </c>
    </row>
    <row r="254" spans="1:29" x14ac:dyDescent="0.25">
      <c r="A254" s="2">
        <v>40480</v>
      </c>
      <c r="B254">
        <v>6.472699855323881E-2</v>
      </c>
      <c r="D254" s="2">
        <v>40480</v>
      </c>
      <c r="E254">
        <v>1.4366999678872526E-2</v>
      </c>
      <c r="G254" s="2">
        <v>40480</v>
      </c>
      <c r="H254">
        <v>2.1293999524042009E-2</v>
      </c>
      <c r="J254" s="2">
        <v>40480</v>
      </c>
      <c r="K254">
        <v>5.376599879823625E-2</v>
      </c>
      <c r="M254" s="2">
        <v>40480</v>
      </c>
      <c r="N254">
        <v>3.0116999326832591E-2</v>
      </c>
      <c r="P254" s="2">
        <v>40480</v>
      </c>
      <c r="Q254">
        <v>2.6480999408103525E-2</v>
      </c>
      <c r="S254" s="2">
        <v>40480</v>
      </c>
      <c r="T254">
        <v>1.1230999748967588E-2</v>
      </c>
      <c r="V254" s="2">
        <v>40480</v>
      </c>
      <c r="W254">
        <v>5.6489998737350104E-2</v>
      </c>
      <c r="Y254" s="2">
        <v>40480</v>
      </c>
      <c r="Z254">
        <v>6.653699851278215E-2</v>
      </c>
      <c r="AB254" s="2">
        <v>40480</v>
      </c>
      <c r="AC254">
        <v>1.0250999770872293E-2</v>
      </c>
    </row>
    <row r="255" spans="1:29" x14ac:dyDescent="0.25">
      <c r="A255" s="2">
        <v>40512</v>
      </c>
      <c r="B255">
        <v>-1.6444999632425603E-2</v>
      </c>
      <c r="D255" s="2">
        <v>40512</v>
      </c>
      <c r="E255">
        <v>-6.715999849885702E-3</v>
      </c>
      <c r="G255" s="2">
        <v>40512</v>
      </c>
      <c r="H255">
        <v>-2.8727999357879161E-2</v>
      </c>
      <c r="J255" s="2">
        <v>40512</v>
      </c>
      <c r="K255">
        <v>2.6064999417401851E-2</v>
      </c>
      <c r="M255" s="2">
        <v>40512</v>
      </c>
      <c r="N255">
        <v>-1.1756999737210571E-2</v>
      </c>
      <c r="P255" s="2">
        <v>40512</v>
      </c>
      <c r="Q255">
        <v>1.1079999752342702E-2</v>
      </c>
      <c r="S255" s="2">
        <v>40512</v>
      </c>
      <c r="T255">
        <v>-3.0281999323144557E-2</v>
      </c>
      <c r="V255" s="2">
        <v>40512</v>
      </c>
      <c r="W255">
        <v>5.4929998772218824E-2</v>
      </c>
      <c r="Y255" s="2">
        <v>40512</v>
      </c>
      <c r="Z255">
        <v>1.1219999749213456E-2</v>
      </c>
      <c r="AB255" s="2">
        <v>40512</v>
      </c>
      <c r="AC255">
        <v>-1.4332999679632485E-2</v>
      </c>
    </row>
    <row r="256" spans="1:29" x14ac:dyDescent="0.25">
      <c r="A256" s="2">
        <v>40543</v>
      </c>
      <c r="B256">
        <v>5.2637998823449016E-2</v>
      </c>
      <c r="D256" s="2">
        <v>40543</v>
      </c>
      <c r="E256">
        <v>0.107305997601524</v>
      </c>
      <c r="G256" s="2">
        <v>40543</v>
      </c>
      <c r="H256">
        <v>4.4807998998463154E-2</v>
      </c>
      <c r="J256" s="2">
        <v>40543</v>
      </c>
      <c r="K256">
        <v>4.1703999067842959E-2</v>
      </c>
      <c r="M256" s="2">
        <v>40543</v>
      </c>
      <c r="N256">
        <v>4.2329999053850764E-2</v>
      </c>
      <c r="P256" s="2">
        <v>40543</v>
      </c>
      <c r="Q256">
        <v>7.7375998270511628E-2</v>
      </c>
      <c r="S256" s="2">
        <v>40543</v>
      </c>
      <c r="T256">
        <v>3.0861999310180542E-2</v>
      </c>
      <c r="V256" s="2">
        <v>40543</v>
      </c>
      <c r="W256">
        <v>8.988999799080194E-2</v>
      </c>
      <c r="Y256" s="2">
        <v>40543</v>
      </c>
      <c r="Z256">
        <v>0.10362299768384546</v>
      </c>
      <c r="AB256" s="2">
        <v>40543</v>
      </c>
      <c r="AC256">
        <v>7.7981998256966473E-2</v>
      </c>
    </row>
    <row r="257" spans="1:29" x14ac:dyDescent="0.25">
      <c r="A257" s="2">
        <v>40574</v>
      </c>
      <c r="B257">
        <v>4.2261999055370696E-2</v>
      </c>
      <c r="D257" s="2">
        <v>40574</v>
      </c>
      <c r="E257">
        <v>2.8363999366015198E-2</v>
      </c>
      <c r="G257" s="2">
        <v>40574</v>
      </c>
      <c r="H257">
        <v>5.0519998870790003E-3</v>
      </c>
      <c r="J257" s="2">
        <v>40574</v>
      </c>
      <c r="K257">
        <v>-6.5849998528137799E-3</v>
      </c>
      <c r="M257" s="2">
        <v>40574</v>
      </c>
      <c r="N257">
        <v>-1.5646999650262297E-2</v>
      </c>
      <c r="P257" s="2">
        <v>40574</v>
      </c>
      <c r="Q257">
        <v>4.3007999038696287E-2</v>
      </c>
      <c r="S257" s="2">
        <v>40574</v>
      </c>
      <c r="T257">
        <v>1.1555999741703271E-2</v>
      </c>
      <c r="V257" s="2">
        <v>40574</v>
      </c>
      <c r="W257">
        <v>7.3266998362354938E-2</v>
      </c>
      <c r="Y257" s="2">
        <v>40574</v>
      </c>
      <c r="Z257">
        <v>-5.6799998730421074E-4</v>
      </c>
      <c r="AB257" s="2">
        <v>40574</v>
      </c>
      <c r="AC257">
        <v>-2.7837999377772215E-2</v>
      </c>
    </row>
    <row r="258" spans="1:29" x14ac:dyDescent="0.25">
      <c r="A258" s="2">
        <v>40602</v>
      </c>
      <c r="B258">
        <v>1.9407999566197393E-2</v>
      </c>
      <c r="D258" s="2">
        <v>40602</v>
      </c>
      <c r="E258">
        <v>2.8508999362774196E-2</v>
      </c>
      <c r="G258" s="2">
        <v>40602</v>
      </c>
      <c r="H258">
        <v>3.136699929889291E-2</v>
      </c>
      <c r="J258" s="2">
        <v>40602</v>
      </c>
      <c r="K258">
        <v>5.9522998669557278E-2</v>
      </c>
      <c r="M258" s="2">
        <v>40602</v>
      </c>
      <c r="N258">
        <v>2.4906999443285165E-2</v>
      </c>
      <c r="P258" s="2">
        <v>40602</v>
      </c>
      <c r="Q258">
        <v>2.4416999454237521E-2</v>
      </c>
      <c r="S258" s="2">
        <v>40602</v>
      </c>
      <c r="T258">
        <v>1.3331999702006578E-2</v>
      </c>
      <c r="V258" s="2">
        <v>40602</v>
      </c>
      <c r="W258">
        <v>7.1708998397178939E-2</v>
      </c>
      <c r="Y258" s="2">
        <v>40602</v>
      </c>
      <c r="Z258">
        <v>2.6770999401621524E-2</v>
      </c>
      <c r="AB258" s="2">
        <v>40602</v>
      </c>
      <c r="AC258">
        <v>2.4397999454662204E-2</v>
      </c>
    </row>
    <row r="259" spans="1:29" x14ac:dyDescent="0.25">
      <c r="A259" s="2">
        <v>40633</v>
      </c>
      <c r="B259">
        <v>-2.6125999416038395E-2</v>
      </c>
      <c r="D259" s="2">
        <v>40633</v>
      </c>
      <c r="E259">
        <v>-2.5760999424196778E-2</v>
      </c>
      <c r="G259" s="2">
        <v>40633</v>
      </c>
      <c r="H259">
        <v>1.8941999576613307E-2</v>
      </c>
      <c r="J259" s="2">
        <v>40633</v>
      </c>
      <c r="K259">
        <v>-5.1319998852908614E-3</v>
      </c>
      <c r="M259" s="2">
        <v>40633</v>
      </c>
      <c r="N259">
        <v>1.6219999637454748E-2</v>
      </c>
      <c r="P259" s="2">
        <v>40633</v>
      </c>
      <c r="Q259">
        <v>1.7818999601714312E-2</v>
      </c>
      <c r="S259" s="2">
        <v>40633</v>
      </c>
      <c r="T259">
        <v>2.5219999436289068E-3</v>
      </c>
      <c r="V259" s="2">
        <v>40633</v>
      </c>
      <c r="W259">
        <v>1.5344999657012522E-2</v>
      </c>
      <c r="Y259" s="2">
        <v>40633</v>
      </c>
      <c r="Z259">
        <v>1.8730999581329524E-2</v>
      </c>
      <c r="AB259" s="2">
        <v>40633</v>
      </c>
      <c r="AC259">
        <v>5.2799998819828033E-2</v>
      </c>
    </row>
    <row r="260" spans="1:29" x14ac:dyDescent="0.25">
      <c r="A260" s="2">
        <v>40662</v>
      </c>
      <c r="B260">
        <v>2.9445999341830609E-2</v>
      </c>
      <c r="D260" s="2">
        <v>40662</v>
      </c>
      <c r="E260">
        <v>8.899999801069498E-5</v>
      </c>
      <c r="G260" s="2">
        <v>40662</v>
      </c>
      <c r="H260">
        <v>6.5156998543627553E-2</v>
      </c>
      <c r="J260" s="2">
        <v>40662</v>
      </c>
      <c r="K260">
        <v>3.9578999115340414E-2</v>
      </c>
      <c r="M260" s="2">
        <v>40662</v>
      </c>
      <c r="N260">
        <v>5.248699882682413E-2</v>
      </c>
      <c r="P260" s="2">
        <v>40662</v>
      </c>
      <c r="Q260">
        <v>2.7533999384567142E-2</v>
      </c>
      <c r="S260" s="2">
        <v>40662</v>
      </c>
      <c r="T260">
        <v>4.0212999101169405E-2</v>
      </c>
      <c r="V260" s="2">
        <v>40662</v>
      </c>
      <c r="W260">
        <v>1.4850999668054284E-2</v>
      </c>
      <c r="Y260" s="2">
        <v>40662</v>
      </c>
      <c r="Z260">
        <v>2.1565999517962339E-2</v>
      </c>
      <c r="AB260" s="2">
        <v>40662</v>
      </c>
      <c r="AC260">
        <v>1.7514999608509243E-2</v>
      </c>
    </row>
    <row r="261" spans="1:29" x14ac:dyDescent="0.25">
      <c r="A261" s="2">
        <v>40694</v>
      </c>
      <c r="B261">
        <v>-1.6293999635800718E-2</v>
      </c>
      <c r="D261" s="2">
        <v>40694</v>
      </c>
      <c r="E261">
        <v>-3.2270999278686943E-2</v>
      </c>
      <c r="G261" s="2">
        <v>40694</v>
      </c>
      <c r="H261">
        <v>2.4211999458819626E-2</v>
      </c>
      <c r="J261" s="2">
        <v>40694</v>
      </c>
      <c r="K261">
        <v>-3.0329999322071671E-3</v>
      </c>
      <c r="M261" s="2">
        <v>40694</v>
      </c>
      <c r="N261">
        <v>2.5033999440446496E-2</v>
      </c>
      <c r="P261" s="2">
        <v>40694</v>
      </c>
      <c r="Q261">
        <v>-2.707499939482659E-2</v>
      </c>
      <c r="S261" s="2">
        <v>40694</v>
      </c>
      <c r="T261">
        <v>2.142999952100217E-2</v>
      </c>
      <c r="V261" s="2">
        <v>40694</v>
      </c>
      <c r="W261">
        <v>-4.2305999054387214E-2</v>
      </c>
      <c r="Y261" s="2">
        <v>40694</v>
      </c>
      <c r="Z261">
        <v>-2.745299938637763E-2</v>
      </c>
      <c r="AB261" s="2">
        <v>40694</v>
      </c>
      <c r="AC261">
        <v>1.6400999633409082E-2</v>
      </c>
    </row>
    <row r="262" spans="1:29" x14ac:dyDescent="0.25">
      <c r="A262" s="2">
        <v>40724</v>
      </c>
      <c r="B262">
        <v>-2.6072999417223037E-2</v>
      </c>
      <c r="D262" s="2">
        <v>40724</v>
      </c>
      <c r="E262">
        <v>-2.7943999375402928E-2</v>
      </c>
      <c r="G262" s="2">
        <v>40724</v>
      </c>
      <c r="H262">
        <v>-1.1222999749146402E-2</v>
      </c>
      <c r="J262" s="2">
        <v>40724</v>
      </c>
      <c r="K262">
        <v>-1.8689999582245946E-3</v>
      </c>
      <c r="M262" s="2">
        <v>40724</v>
      </c>
      <c r="N262">
        <v>-2.4387999454885723E-2</v>
      </c>
      <c r="P262" s="2">
        <v>40724</v>
      </c>
      <c r="Q262">
        <v>-6.3689998576417564E-3</v>
      </c>
      <c r="S262" s="2">
        <v>40724</v>
      </c>
      <c r="T262">
        <v>-9.9799997769296159E-4</v>
      </c>
      <c r="V262" s="2">
        <v>40724</v>
      </c>
      <c r="W262">
        <v>-1.8801999579742549E-2</v>
      </c>
      <c r="Y262" s="2">
        <v>40724</v>
      </c>
      <c r="Z262">
        <v>-2.3429999476298692E-3</v>
      </c>
      <c r="AB262" s="2">
        <v>40724</v>
      </c>
      <c r="AC262">
        <v>-1.2662999716959894E-2</v>
      </c>
    </row>
    <row r="263" spans="1:29" x14ac:dyDescent="0.25">
      <c r="A263" s="2">
        <v>40753</v>
      </c>
      <c r="B263">
        <v>1.6053999641165138E-2</v>
      </c>
      <c r="D263" s="2">
        <v>40753</v>
      </c>
      <c r="E263">
        <v>-3.6123999192565683E-2</v>
      </c>
      <c r="G263" s="2">
        <v>40753</v>
      </c>
      <c r="H263">
        <v>-3.8651999136060475E-2</v>
      </c>
      <c r="J263" s="2">
        <v>40753</v>
      </c>
      <c r="K263">
        <v>-1.4069999685510993E-2</v>
      </c>
      <c r="M263" s="2">
        <v>40753</v>
      </c>
      <c r="N263">
        <v>-1.4660999672301113E-2</v>
      </c>
      <c r="P263" s="2">
        <v>40753</v>
      </c>
      <c r="Q263">
        <v>-6.9796998439915478E-2</v>
      </c>
      <c r="S263" s="2">
        <v>40753</v>
      </c>
      <c r="T263">
        <v>-9.1989997943863269E-3</v>
      </c>
      <c r="V263" s="2">
        <v>40753</v>
      </c>
      <c r="W263">
        <v>7.0209998430684206E-3</v>
      </c>
      <c r="Y263" s="2">
        <v>40753</v>
      </c>
      <c r="Z263">
        <v>-3.2975999262928962E-2</v>
      </c>
      <c r="AB263" s="2">
        <v>40753</v>
      </c>
      <c r="AC263">
        <v>-5.6872998728789391E-2</v>
      </c>
    </row>
    <row r="264" spans="1:29" x14ac:dyDescent="0.25">
      <c r="A264" s="2">
        <v>40786</v>
      </c>
      <c r="B264">
        <v>-5.9857998662069443E-2</v>
      </c>
      <c r="D264" s="2">
        <v>40786</v>
      </c>
      <c r="E264">
        <v>-9.5614997862838211E-2</v>
      </c>
      <c r="G264" s="2">
        <v>40786</v>
      </c>
      <c r="H264">
        <v>-2.0757999536022545E-2</v>
      </c>
      <c r="J264" s="2">
        <v>40786</v>
      </c>
      <c r="K264">
        <v>-5.2554998825304206E-2</v>
      </c>
      <c r="M264" s="2">
        <v>40786</v>
      </c>
      <c r="N264">
        <v>5.7739998709410434E-3</v>
      </c>
      <c r="P264" s="2">
        <v>40786</v>
      </c>
      <c r="Q264">
        <v>-6.4801998551562434E-2</v>
      </c>
      <c r="S264" s="2">
        <v>40786</v>
      </c>
      <c r="T264">
        <v>2.2929999487474564E-2</v>
      </c>
      <c r="V264" s="2">
        <v>40786</v>
      </c>
      <c r="W264">
        <v>-9.6900997834093866E-2</v>
      </c>
      <c r="Y264" s="2">
        <v>40786</v>
      </c>
      <c r="Z264">
        <v>-6.671699850875884E-2</v>
      </c>
      <c r="AB264" s="2">
        <v>40786</v>
      </c>
      <c r="AC264">
        <v>-1.3558999696932734E-2</v>
      </c>
    </row>
    <row r="265" spans="1:29" x14ac:dyDescent="0.25">
      <c r="A265" s="2">
        <v>40816</v>
      </c>
      <c r="B265">
        <v>-3.3820999244041743E-2</v>
      </c>
      <c r="D265" s="2">
        <v>40816</v>
      </c>
      <c r="E265">
        <v>-0.11433799744434654</v>
      </c>
      <c r="G265" s="2">
        <v>40816</v>
      </c>
      <c r="H265">
        <v>-4.416599901281297E-2</v>
      </c>
      <c r="J265" s="2">
        <v>40816</v>
      </c>
      <c r="K265">
        <v>-6.841499847080558E-2</v>
      </c>
      <c r="M265" s="2">
        <v>40816</v>
      </c>
      <c r="N265">
        <v>-3.3275999256223439E-2</v>
      </c>
      <c r="P265" s="2">
        <v>40816</v>
      </c>
      <c r="Q265">
        <v>-9.2141997940465806E-2</v>
      </c>
      <c r="S265" s="2">
        <v>40816</v>
      </c>
      <c r="T265">
        <v>1.9189999571070074E-3</v>
      </c>
      <c r="V265" s="2">
        <v>40816</v>
      </c>
      <c r="W265">
        <v>-0.12540399719700218</v>
      </c>
      <c r="Y265" s="2">
        <v>40816</v>
      </c>
      <c r="Z265">
        <v>-0.16362199634276331</v>
      </c>
      <c r="AB265" s="2">
        <v>40816</v>
      </c>
      <c r="AC265">
        <v>-1.1286999747715892E-2</v>
      </c>
    </row>
    <row r="266" spans="1:29" x14ac:dyDescent="0.25">
      <c r="A266" s="2">
        <v>40847</v>
      </c>
      <c r="B266">
        <v>0.1153669974213466</v>
      </c>
      <c r="D266" s="2">
        <v>40847</v>
      </c>
      <c r="E266">
        <v>0.14331299679670484</v>
      </c>
      <c r="G266" s="2">
        <v>40847</v>
      </c>
      <c r="H266">
        <v>5.7506998714618389E-2</v>
      </c>
      <c r="J266" s="2">
        <v>40847</v>
      </c>
      <c r="K266">
        <v>0.11889499734248966</v>
      </c>
      <c r="M266" s="2">
        <v>40847</v>
      </c>
      <c r="N266">
        <v>4.5089998992159964E-2</v>
      </c>
      <c r="P266" s="2">
        <v>40847</v>
      </c>
      <c r="Q266">
        <v>0.13999399687089026</v>
      </c>
      <c r="S266" s="2">
        <v>40847</v>
      </c>
      <c r="T266">
        <v>3.5956999196298418E-2</v>
      </c>
      <c r="V266" s="2">
        <v>40847</v>
      </c>
      <c r="W266">
        <v>0.17042599619068205</v>
      </c>
      <c r="Y266" s="2">
        <v>40847</v>
      </c>
      <c r="Z266">
        <v>0.17723399603851142</v>
      </c>
      <c r="AB266" s="2">
        <v>40847</v>
      </c>
      <c r="AC266">
        <v>2.9723999335616827E-2</v>
      </c>
    </row>
    <row r="267" spans="1:29" x14ac:dyDescent="0.25">
      <c r="A267" s="2">
        <v>40877</v>
      </c>
      <c r="B267">
        <v>-1.6639999628067018E-2</v>
      </c>
      <c r="D267" s="2">
        <v>40877</v>
      </c>
      <c r="E267">
        <v>-4.7521998937800528E-2</v>
      </c>
      <c r="G267" s="2">
        <v>40877</v>
      </c>
      <c r="H267">
        <v>1.0355999768525363E-2</v>
      </c>
      <c r="J267" s="2">
        <v>40877</v>
      </c>
      <c r="K267">
        <v>-6.5029998546466232E-3</v>
      </c>
      <c r="M267" s="2">
        <v>40877</v>
      </c>
      <c r="N267">
        <v>2.670899940300733E-2</v>
      </c>
      <c r="P267" s="2">
        <v>40877</v>
      </c>
      <c r="Q267">
        <v>1.0239999771118164E-2</v>
      </c>
      <c r="S267" s="2">
        <v>40877</v>
      </c>
      <c r="T267">
        <v>1.1100999751873316E-2</v>
      </c>
      <c r="V267" s="2">
        <v>40877</v>
      </c>
      <c r="W267">
        <v>2.0174999549053611E-2</v>
      </c>
      <c r="Y267" s="2">
        <v>40877</v>
      </c>
      <c r="Z267">
        <v>1.2759999714791774E-3</v>
      </c>
      <c r="AB267" s="2">
        <v>40877</v>
      </c>
      <c r="AC267">
        <v>7.8929998235777021E-3</v>
      </c>
    </row>
    <row r="268" spans="1:29" x14ac:dyDescent="0.25">
      <c r="A268" s="2">
        <v>40907</v>
      </c>
      <c r="B268">
        <v>-8.7239998050034039E-3</v>
      </c>
      <c r="D268" s="2">
        <v>40907</v>
      </c>
      <c r="E268">
        <v>1.7638999605737626E-2</v>
      </c>
      <c r="G268" s="2">
        <v>40907</v>
      </c>
      <c r="H268">
        <v>2.9167999348044395E-2</v>
      </c>
      <c r="J268" s="2">
        <v>40907</v>
      </c>
      <c r="K268">
        <v>1.2789999714121222E-2</v>
      </c>
      <c r="M268" s="2">
        <v>40907</v>
      </c>
      <c r="N268">
        <v>2.7591999383270741E-2</v>
      </c>
      <c r="P268" s="2">
        <v>40907</v>
      </c>
      <c r="Q268">
        <v>1.1503999742865563E-2</v>
      </c>
      <c r="S268" s="2">
        <v>40907</v>
      </c>
      <c r="T268">
        <v>3.3702999246679244E-2</v>
      </c>
      <c r="V268" s="2">
        <v>40907</v>
      </c>
      <c r="W268">
        <v>-1.0164999772794545E-2</v>
      </c>
      <c r="Y268" s="2">
        <v>40907</v>
      </c>
      <c r="Z268">
        <v>-2.1121999527886511E-2</v>
      </c>
      <c r="AB268" s="2">
        <v>40907</v>
      </c>
      <c r="AC268">
        <v>3.9712999112345278E-2</v>
      </c>
    </row>
    <row r="269" spans="1:29" x14ac:dyDescent="0.25">
      <c r="A269" s="2">
        <v>40939</v>
      </c>
      <c r="B269">
        <v>7.6257998295500867E-2</v>
      </c>
      <c r="D269" s="2">
        <v>40939</v>
      </c>
      <c r="E269">
        <v>8.1316998182423411E-2</v>
      </c>
      <c r="G269" s="2">
        <v>40939</v>
      </c>
      <c r="H269">
        <v>3.1021999306604264E-2</v>
      </c>
      <c r="J269" s="2">
        <v>40939</v>
      </c>
      <c r="K269">
        <v>5.9098998679034419E-2</v>
      </c>
      <c r="M269" s="2">
        <v>40939</v>
      </c>
      <c r="N269">
        <v>-1.5089999662712215E-2</v>
      </c>
      <c r="P269" s="2">
        <v>40939</v>
      </c>
      <c r="Q269">
        <v>6.9694998442195358E-2</v>
      </c>
      <c r="S269" s="2">
        <v>40939</v>
      </c>
      <c r="T269">
        <v>-3.6342999187670651E-2</v>
      </c>
      <c r="V269" s="2">
        <v>40939</v>
      </c>
      <c r="W269">
        <v>1.4938999666087329E-2</v>
      </c>
      <c r="Y269" s="2">
        <v>40939</v>
      </c>
      <c r="Z269">
        <v>0.11176999750174582</v>
      </c>
      <c r="AB269" s="2">
        <v>40939</v>
      </c>
      <c r="AC269">
        <v>-2.7582999383471907E-2</v>
      </c>
    </row>
    <row r="270" spans="1:29" x14ac:dyDescent="0.25">
      <c r="A270" s="2">
        <v>40968</v>
      </c>
      <c r="B270">
        <v>7.4114998343400657E-2</v>
      </c>
      <c r="D270" s="2">
        <v>40968</v>
      </c>
      <c r="E270">
        <v>4.9830998886190359E-2</v>
      </c>
      <c r="G270" s="2">
        <v>40968</v>
      </c>
      <c r="H270">
        <v>1.2891999711841346E-2</v>
      </c>
      <c r="J270" s="2">
        <v>40968</v>
      </c>
      <c r="K270">
        <v>4.6799998953938479E-2</v>
      </c>
      <c r="M270" s="2">
        <v>40968</v>
      </c>
      <c r="N270">
        <v>3.5962999196164309E-2</v>
      </c>
      <c r="P270" s="2">
        <v>40968</v>
      </c>
      <c r="Q270">
        <v>2.7830999377928677E-2</v>
      </c>
      <c r="S270" s="2">
        <v>40968</v>
      </c>
      <c r="T270">
        <v>7.231999838352203E-3</v>
      </c>
      <c r="V270" s="2">
        <v>40968</v>
      </c>
      <c r="W270">
        <v>5.8759998686611657E-2</v>
      </c>
      <c r="Y270" s="2">
        <v>40968</v>
      </c>
      <c r="Z270">
        <v>-3.6159999191761015E-3</v>
      </c>
      <c r="AB270" s="2">
        <v>40968</v>
      </c>
      <c r="AC270">
        <v>3.7205999168381097E-2</v>
      </c>
    </row>
    <row r="271" spans="1:29" x14ac:dyDescent="0.25">
      <c r="A271" s="2">
        <v>40998</v>
      </c>
      <c r="B271">
        <v>5.0671998867392536E-2</v>
      </c>
      <c r="D271" s="2">
        <v>40998</v>
      </c>
      <c r="E271">
        <v>7.4711998330056664E-2</v>
      </c>
      <c r="G271" s="2">
        <v>40998</v>
      </c>
      <c r="H271">
        <v>4.4355999008566141E-2</v>
      </c>
      <c r="J271" s="2">
        <v>40998</v>
      </c>
      <c r="K271">
        <v>4.5955998972803357E-2</v>
      </c>
      <c r="M271" s="2">
        <v>40998</v>
      </c>
      <c r="N271">
        <v>3.4336999232508242E-2</v>
      </c>
      <c r="P271" s="2">
        <v>40998</v>
      </c>
      <c r="Q271">
        <v>1.2405999722704291E-2</v>
      </c>
      <c r="S271" s="2">
        <v>40998</v>
      </c>
      <c r="T271">
        <v>1.3565999696776271E-2</v>
      </c>
      <c r="V271" s="2">
        <v>40998</v>
      </c>
      <c r="W271">
        <v>-3.3374999254010614E-2</v>
      </c>
      <c r="Y271" s="2">
        <v>40998</v>
      </c>
      <c r="Z271">
        <v>3.7159999169409275E-3</v>
      </c>
      <c r="AB271" s="2">
        <v>40998</v>
      </c>
      <c r="AC271">
        <v>1.210199972949922E-2</v>
      </c>
    </row>
    <row r="272" spans="1:29" x14ac:dyDescent="0.25">
      <c r="A272" s="2">
        <v>41029</v>
      </c>
      <c r="B272">
        <v>-1.8700999582000076E-2</v>
      </c>
      <c r="D272" s="2">
        <v>41029</v>
      </c>
      <c r="E272">
        <v>-2.3684999470598996E-2</v>
      </c>
      <c r="G272" s="2">
        <v>41029</v>
      </c>
      <c r="H272">
        <v>-2.1679999515414237E-3</v>
      </c>
      <c r="J272" s="2">
        <v>41029</v>
      </c>
      <c r="K272">
        <v>1.3216999704577027E-2</v>
      </c>
      <c r="M272" s="2">
        <v>41029</v>
      </c>
      <c r="N272">
        <v>3.0189999325200916E-3</v>
      </c>
      <c r="P272" s="2">
        <v>41029</v>
      </c>
      <c r="Q272">
        <v>-1.0790999758802353E-2</v>
      </c>
      <c r="S272" s="2">
        <v>41029</v>
      </c>
      <c r="T272">
        <v>1.8174999593757093E-2</v>
      </c>
      <c r="V272" s="2">
        <v>41029</v>
      </c>
      <c r="W272">
        <v>-9.6789997836574902E-3</v>
      </c>
      <c r="Y272" s="2">
        <v>41029</v>
      </c>
      <c r="Z272">
        <v>-8.9529997998848559E-3</v>
      </c>
      <c r="AB272" s="2">
        <v>41029</v>
      </c>
      <c r="AC272">
        <v>5.3874998795799912E-2</v>
      </c>
    </row>
    <row r="273" spans="1:29" x14ac:dyDescent="0.25">
      <c r="A273" s="2">
        <v>41060</v>
      </c>
      <c r="B273">
        <v>-7.65649982886389E-2</v>
      </c>
      <c r="D273" s="2">
        <v>41060</v>
      </c>
      <c r="E273">
        <v>-9.142799795642495E-2</v>
      </c>
      <c r="G273" s="2">
        <v>41060</v>
      </c>
      <c r="H273">
        <v>-3.6034999194554981E-2</v>
      </c>
      <c r="J273" s="2">
        <v>41060</v>
      </c>
      <c r="K273">
        <v>-5.6669998733326794E-2</v>
      </c>
      <c r="M273" s="2">
        <v>41060</v>
      </c>
      <c r="N273">
        <v>-1.0912999756075441E-2</v>
      </c>
      <c r="P273" s="2">
        <v>41060</v>
      </c>
      <c r="Q273">
        <v>-6.0378998650424176E-2</v>
      </c>
      <c r="S273" s="2">
        <v>41060</v>
      </c>
      <c r="T273">
        <v>5.7289998719468709E-3</v>
      </c>
      <c r="V273" s="2">
        <v>41060</v>
      </c>
      <c r="W273">
        <v>-0.10187799772284924</v>
      </c>
      <c r="Y273" s="2">
        <v>41060</v>
      </c>
      <c r="Z273">
        <v>-7.7916998258419329E-2</v>
      </c>
      <c r="AB273" s="2">
        <v>41060</v>
      </c>
      <c r="AC273">
        <v>2.6005999418720602E-2</v>
      </c>
    </row>
    <row r="274" spans="1:29" x14ac:dyDescent="0.25">
      <c r="A274" s="2">
        <v>41089</v>
      </c>
      <c r="B274">
        <v>2.9795999334007502E-2</v>
      </c>
      <c r="D274" s="2">
        <v>41089</v>
      </c>
      <c r="E274">
        <v>5.0352998874522749E-2</v>
      </c>
      <c r="G274" s="2">
        <v>41089</v>
      </c>
      <c r="H274">
        <v>5.7797998708114029E-2</v>
      </c>
      <c r="J274" s="2">
        <v>41089</v>
      </c>
      <c r="K274">
        <v>1.9049999574199318E-2</v>
      </c>
      <c r="M274" s="2">
        <v>41089</v>
      </c>
      <c r="N274">
        <v>3.6993999173119664E-2</v>
      </c>
      <c r="P274" s="2">
        <v>41089</v>
      </c>
      <c r="Q274">
        <v>3.7584999159909781E-2</v>
      </c>
      <c r="S274" s="2">
        <v>41089</v>
      </c>
      <c r="T274">
        <v>4.0499999094754456E-2</v>
      </c>
      <c r="V274" s="2">
        <v>41089</v>
      </c>
      <c r="W274">
        <v>5.6922998727671807E-2</v>
      </c>
      <c r="Y274" s="2">
        <v>41089</v>
      </c>
      <c r="Z274">
        <v>4.8469998916611072E-2</v>
      </c>
      <c r="AB274" s="2">
        <v>41089</v>
      </c>
      <c r="AC274">
        <v>5.5506998759321871E-2</v>
      </c>
    </row>
    <row r="275" spans="1:29" x14ac:dyDescent="0.25">
      <c r="A275" s="2">
        <v>41121</v>
      </c>
      <c r="B275">
        <v>9.9459997776895764E-3</v>
      </c>
      <c r="D275" s="2">
        <v>41121</v>
      </c>
      <c r="E275">
        <v>1.7749999603256582E-3</v>
      </c>
      <c r="G275" s="2">
        <v>41121</v>
      </c>
      <c r="H275">
        <v>1.0599999763071537E-2</v>
      </c>
      <c r="J275" s="2">
        <v>41121</v>
      </c>
      <c r="K275">
        <v>-3.0169999325647952E-3</v>
      </c>
      <c r="M275" s="2">
        <v>41121</v>
      </c>
      <c r="N275">
        <v>2.8114999371580782E-2</v>
      </c>
      <c r="P275" s="2">
        <v>41121</v>
      </c>
      <c r="Q275">
        <v>4.2259999055415387E-3</v>
      </c>
      <c r="S275" s="2">
        <v>41121</v>
      </c>
      <c r="T275">
        <v>2.5395999432355168E-2</v>
      </c>
      <c r="V275" s="2">
        <v>41121</v>
      </c>
      <c r="W275">
        <v>4.1615999069809916E-2</v>
      </c>
      <c r="Y275" s="2">
        <v>41121</v>
      </c>
      <c r="Z275">
        <v>-1.1952999732829631E-2</v>
      </c>
      <c r="AB275" s="2">
        <v>41121</v>
      </c>
      <c r="AC275">
        <v>6.5452998537011448E-2</v>
      </c>
    </row>
    <row r="276" spans="1:29" x14ac:dyDescent="0.25">
      <c r="A276" s="2">
        <v>41152</v>
      </c>
      <c r="B276">
        <v>5.0951998861134051E-2</v>
      </c>
      <c r="D276" s="2">
        <v>41152</v>
      </c>
      <c r="E276">
        <v>3.2107999282330275E-2</v>
      </c>
      <c r="G276" s="2">
        <v>41152</v>
      </c>
      <c r="H276">
        <v>1.0393999767675997E-2</v>
      </c>
      <c r="J276" s="2">
        <v>41152</v>
      </c>
      <c r="K276">
        <v>4.4365999008342628E-2</v>
      </c>
      <c r="M276" s="2">
        <v>41152</v>
      </c>
      <c r="N276">
        <v>-5.1769998842850331E-3</v>
      </c>
      <c r="P276" s="2">
        <v>41152</v>
      </c>
      <c r="Q276">
        <v>1.4174999683164061E-2</v>
      </c>
      <c r="S276" s="2">
        <v>41152</v>
      </c>
      <c r="T276">
        <v>-4.1164999079890553E-2</v>
      </c>
      <c r="V276" s="2">
        <v>41152</v>
      </c>
      <c r="W276">
        <v>2.2992999486066402E-2</v>
      </c>
      <c r="Y276" s="2">
        <v>41152</v>
      </c>
      <c r="Z276">
        <v>2.4547999451309442E-2</v>
      </c>
      <c r="AB276" s="2">
        <v>41152</v>
      </c>
      <c r="AC276">
        <v>-2.5128999438323082E-2</v>
      </c>
    </row>
    <row r="277" spans="1:29" x14ac:dyDescent="0.25">
      <c r="A277" s="2">
        <v>41180</v>
      </c>
      <c r="B277">
        <v>1.2330999724380672E-2</v>
      </c>
      <c r="D277" s="2">
        <v>41180</v>
      </c>
      <c r="E277">
        <v>3.4364999231882395E-2</v>
      </c>
      <c r="G277" s="2">
        <v>41180</v>
      </c>
      <c r="H277">
        <v>3.9656999113596977E-2</v>
      </c>
      <c r="J277" s="2">
        <v>41180</v>
      </c>
      <c r="K277">
        <v>3.1981999285146591E-2</v>
      </c>
      <c r="M277" s="2">
        <v>41180</v>
      </c>
      <c r="N277">
        <v>1.5204999660141766E-2</v>
      </c>
      <c r="P277" s="2">
        <v>41180</v>
      </c>
      <c r="Q277">
        <v>1.7392999611236155E-2</v>
      </c>
      <c r="S277" s="2">
        <v>41180</v>
      </c>
      <c r="T277">
        <v>1.1702999738417567E-2</v>
      </c>
      <c r="V277" s="2">
        <v>41180</v>
      </c>
      <c r="W277">
        <v>3.3610999248735604E-2</v>
      </c>
      <c r="Y277" s="2">
        <v>41180</v>
      </c>
      <c r="Z277">
        <v>3.8197999146208167E-2</v>
      </c>
      <c r="AB277" s="2">
        <v>41180</v>
      </c>
      <c r="AC277">
        <v>4.0273999099805953E-2</v>
      </c>
    </row>
    <row r="278" spans="1:29" x14ac:dyDescent="0.25">
      <c r="A278" s="2">
        <v>41213</v>
      </c>
      <c r="B278">
        <v>-6.7407998493313789E-2</v>
      </c>
      <c r="D278" s="2">
        <v>41213</v>
      </c>
      <c r="E278">
        <v>1.9394999566487967E-2</v>
      </c>
      <c r="G278" s="2">
        <v>41213</v>
      </c>
      <c r="H278">
        <v>-3.0739999312907459E-3</v>
      </c>
      <c r="J278" s="2">
        <v>41213</v>
      </c>
      <c r="K278">
        <v>-1.5501999653503299E-2</v>
      </c>
      <c r="M278" s="2">
        <v>41213</v>
      </c>
      <c r="N278">
        <v>-1.1650999739579856E-2</v>
      </c>
      <c r="P278" s="2">
        <v>41213</v>
      </c>
      <c r="Q278">
        <v>-5.5329998763278126E-3</v>
      </c>
      <c r="S278" s="2">
        <v>41213</v>
      </c>
      <c r="T278">
        <v>1.4317999679967761E-2</v>
      </c>
      <c r="V278" s="2">
        <v>41213</v>
      </c>
      <c r="W278">
        <v>-1.9472999564744534E-2</v>
      </c>
      <c r="Y278" s="2">
        <v>41213</v>
      </c>
      <c r="Z278">
        <v>-2.1191999526321888E-2</v>
      </c>
      <c r="AB278" s="2">
        <v>41213</v>
      </c>
      <c r="AC278">
        <v>-4.3163999035209413E-2</v>
      </c>
    </row>
    <row r="279" spans="1:29" x14ac:dyDescent="0.25">
      <c r="A279" s="2">
        <v>41243</v>
      </c>
      <c r="B279">
        <v>1.1153999750688672E-2</v>
      </c>
      <c r="D279" s="2">
        <v>41243</v>
      </c>
      <c r="E279">
        <v>-8.0289998205378653E-3</v>
      </c>
      <c r="G279" s="2">
        <v>41243</v>
      </c>
      <c r="H279">
        <v>5.8299998696893446E-3</v>
      </c>
      <c r="J279" s="2">
        <v>41243</v>
      </c>
      <c r="K279">
        <v>3.2039999283850193E-2</v>
      </c>
      <c r="M279" s="2">
        <v>41243</v>
      </c>
      <c r="N279">
        <v>1.600599964223802E-2</v>
      </c>
      <c r="P279" s="2">
        <v>41243</v>
      </c>
      <c r="Q279">
        <v>1.68509996233508E-2</v>
      </c>
      <c r="S279" s="2">
        <v>41243</v>
      </c>
      <c r="T279">
        <v>-4.2703999045491221E-2</v>
      </c>
      <c r="V279" s="2">
        <v>41243</v>
      </c>
      <c r="W279">
        <v>-1.4032999686338008E-2</v>
      </c>
      <c r="Y279" s="2">
        <v>41243</v>
      </c>
      <c r="Z279">
        <v>1.69939996201545E-2</v>
      </c>
      <c r="AB279" s="2">
        <v>41243</v>
      </c>
      <c r="AC279">
        <v>-8.7949998034164301E-3</v>
      </c>
    </row>
    <row r="280" spans="1:29" x14ac:dyDescent="0.25">
      <c r="A280" s="2">
        <v>41274</v>
      </c>
      <c r="B280">
        <v>-1.6599999628961088E-4</v>
      </c>
      <c r="D280" s="2">
        <v>41274</v>
      </c>
      <c r="E280">
        <v>4.7333998942002652E-2</v>
      </c>
      <c r="G280" s="2">
        <v>41274</v>
      </c>
      <c r="H280">
        <v>-2.0149999549612402E-3</v>
      </c>
      <c r="J280" s="2">
        <v>41274</v>
      </c>
      <c r="K280">
        <v>4.9349998896941541E-3</v>
      </c>
      <c r="M280" s="2">
        <v>41274</v>
      </c>
      <c r="N280">
        <v>-2.1591999517381194E-2</v>
      </c>
      <c r="P280" s="2">
        <v>41274</v>
      </c>
      <c r="Q280">
        <v>2.525099943559617E-2</v>
      </c>
      <c r="S280" s="2">
        <v>41274</v>
      </c>
      <c r="T280">
        <v>4.7599998936057096E-4</v>
      </c>
      <c r="V280" s="2">
        <v>41274</v>
      </c>
      <c r="W280">
        <v>5.943999867141247E-3</v>
      </c>
      <c r="Y280" s="2">
        <v>41274</v>
      </c>
      <c r="Z280">
        <v>3.1580999294109645E-2</v>
      </c>
      <c r="AB280" s="2">
        <v>41274</v>
      </c>
      <c r="AC280">
        <v>-9.0819997970014808E-3</v>
      </c>
    </row>
    <row r="281" spans="1:29" x14ac:dyDescent="0.25">
      <c r="A281" s="2">
        <v>41305</v>
      </c>
      <c r="B281">
        <v>1.3574999696575104E-2</v>
      </c>
      <c r="D281" s="2">
        <v>41305</v>
      </c>
      <c r="E281">
        <v>5.9763998664170502E-2</v>
      </c>
      <c r="G281" s="2">
        <v>41305</v>
      </c>
      <c r="H281">
        <v>7.4771998328715561E-2</v>
      </c>
      <c r="J281" s="2">
        <v>41305</v>
      </c>
      <c r="K281">
        <v>5.6940998727269466E-2</v>
      </c>
      <c r="M281" s="2">
        <v>41305</v>
      </c>
      <c r="N281">
        <v>5.8423998694121834E-2</v>
      </c>
      <c r="P281" s="2">
        <v>41305</v>
      </c>
      <c r="Q281">
        <v>5.6437998738512393E-2</v>
      </c>
      <c r="S281" s="2">
        <v>41305</v>
      </c>
      <c r="T281">
        <v>4.8745998910441998E-2</v>
      </c>
      <c r="V281" s="2">
        <v>41305</v>
      </c>
      <c r="W281">
        <v>7.622899829614907E-2</v>
      </c>
      <c r="Y281" s="2">
        <v>41305</v>
      </c>
      <c r="Z281">
        <v>3.8664999135769908E-2</v>
      </c>
      <c r="AB281" s="2">
        <v>41305</v>
      </c>
      <c r="AC281">
        <v>3.2254999279044565E-2</v>
      </c>
    </row>
    <row r="282" spans="1:29" x14ac:dyDescent="0.25">
      <c r="A282" s="2">
        <v>41333</v>
      </c>
      <c r="B282">
        <v>6.7799998484551907E-3</v>
      </c>
      <c r="D282" s="2">
        <v>41333</v>
      </c>
      <c r="E282">
        <v>1.2547999719530344E-2</v>
      </c>
      <c r="G282" s="2">
        <v>41333</v>
      </c>
      <c r="H282">
        <v>1.2827999713271856E-2</v>
      </c>
      <c r="J282" s="2">
        <v>41333</v>
      </c>
      <c r="K282">
        <v>1.1435999744385481E-2</v>
      </c>
      <c r="M282" s="2">
        <v>41333</v>
      </c>
      <c r="N282">
        <v>3.2000999284721908E-2</v>
      </c>
      <c r="P282" s="2">
        <v>41333</v>
      </c>
      <c r="Q282">
        <v>2.5124999438412489E-2</v>
      </c>
      <c r="S282" s="2">
        <v>41333</v>
      </c>
      <c r="T282">
        <v>2.2285999501869085E-2</v>
      </c>
      <c r="V282" s="2">
        <v>41333</v>
      </c>
      <c r="W282">
        <v>4.2859999042004346E-3</v>
      </c>
      <c r="Y282" s="2">
        <v>41333</v>
      </c>
      <c r="Z282">
        <v>-1.5063999663293361E-2</v>
      </c>
      <c r="AB282" s="2">
        <v>41333</v>
      </c>
      <c r="AC282">
        <v>2.5597999427840114E-2</v>
      </c>
    </row>
    <row r="283" spans="1:29" x14ac:dyDescent="0.25">
      <c r="A283" s="2">
        <v>41362</v>
      </c>
      <c r="B283">
        <v>2.4930999442748725E-2</v>
      </c>
      <c r="D283" s="2">
        <v>41362</v>
      </c>
      <c r="E283">
        <v>3.8330999143235386E-2</v>
      </c>
      <c r="G283" s="2">
        <v>41362</v>
      </c>
      <c r="H283">
        <v>6.3913998571410779E-2</v>
      </c>
      <c r="J283" s="2">
        <v>41362</v>
      </c>
      <c r="K283">
        <v>4.9089998902752993E-2</v>
      </c>
      <c r="M283" s="2">
        <v>41362</v>
      </c>
      <c r="N283">
        <v>4.896099890563637E-2</v>
      </c>
      <c r="P283" s="2">
        <v>41362</v>
      </c>
      <c r="Q283">
        <v>2.1891999510675671E-2</v>
      </c>
      <c r="S283" s="2">
        <v>41362</v>
      </c>
      <c r="T283">
        <v>5.4167998789250854E-2</v>
      </c>
      <c r="V283" s="2">
        <v>41362</v>
      </c>
      <c r="W283">
        <v>1.9281999569013712E-2</v>
      </c>
      <c r="Y283" s="2">
        <v>41362</v>
      </c>
      <c r="Z283">
        <v>2.4319999456405637E-2</v>
      </c>
      <c r="AB283" s="2">
        <v>41362</v>
      </c>
      <c r="AC283">
        <v>3.3861999243125322E-2</v>
      </c>
    </row>
    <row r="284" spans="1:29" x14ac:dyDescent="0.25">
      <c r="A284" s="2">
        <v>41394</v>
      </c>
      <c r="B284">
        <v>9.0999997965991505E-3</v>
      </c>
      <c r="D284" s="2">
        <v>41394</v>
      </c>
      <c r="E284">
        <v>2.7929999375715855E-2</v>
      </c>
      <c r="G284" s="2">
        <v>41394</v>
      </c>
      <c r="H284">
        <v>2.8972999352402985E-2</v>
      </c>
      <c r="J284" s="2">
        <v>41394</v>
      </c>
      <c r="K284">
        <v>2.9983999329805375E-2</v>
      </c>
      <c r="M284" s="2">
        <v>41394</v>
      </c>
      <c r="N284">
        <v>3.0934999308548868E-2</v>
      </c>
      <c r="P284" s="2">
        <v>41394</v>
      </c>
      <c r="Q284">
        <v>-7.7389998270198709E-3</v>
      </c>
      <c r="S284" s="2">
        <v>41394</v>
      </c>
      <c r="T284">
        <v>5.9493998670205474E-2</v>
      </c>
      <c r="V284" s="2">
        <v>41394</v>
      </c>
      <c r="W284">
        <v>-8.5249998094514019E-3</v>
      </c>
      <c r="Y284" s="2">
        <v>41394</v>
      </c>
      <c r="Z284">
        <v>6.7459998492151495E-3</v>
      </c>
      <c r="AB284" s="2">
        <v>41394</v>
      </c>
      <c r="AC284">
        <v>6.9807998439669616E-2</v>
      </c>
    </row>
    <row r="285" spans="1:29" x14ac:dyDescent="0.25">
      <c r="A285" s="2">
        <v>41425</v>
      </c>
      <c r="B285">
        <v>4.5515998982638119E-2</v>
      </c>
      <c r="D285" s="2">
        <v>41425</v>
      </c>
      <c r="E285">
        <v>6.0875998639315365E-2</v>
      </c>
      <c r="G285" s="2">
        <v>41425</v>
      </c>
      <c r="H285">
        <v>1.6415999633073806E-2</v>
      </c>
      <c r="J285" s="2">
        <v>41425</v>
      </c>
      <c r="K285">
        <v>2.8055999372899532E-2</v>
      </c>
      <c r="M285" s="2">
        <v>41425</v>
      </c>
      <c r="N285">
        <v>-2.2679999493062493E-2</v>
      </c>
      <c r="P285" s="2">
        <v>41425</v>
      </c>
      <c r="Q285">
        <v>4.9271998898684978E-2</v>
      </c>
      <c r="S285" s="2">
        <v>41425</v>
      </c>
      <c r="T285">
        <v>-9.0644997973926375E-2</v>
      </c>
      <c r="V285" s="2">
        <v>41425</v>
      </c>
      <c r="W285">
        <v>2.5127999438345431E-2</v>
      </c>
      <c r="Y285" s="2">
        <v>41425</v>
      </c>
      <c r="Z285">
        <v>1.8801999579742549E-2</v>
      </c>
      <c r="AB285" s="2">
        <v>41425</v>
      </c>
      <c r="AC285">
        <v>-7.3692998352833092E-2</v>
      </c>
    </row>
    <row r="286" spans="1:29" x14ac:dyDescent="0.25">
      <c r="A286" s="2">
        <v>41453</v>
      </c>
      <c r="B286">
        <v>-3.6228999190218748E-2</v>
      </c>
      <c r="D286" s="2">
        <v>41453</v>
      </c>
      <c r="E286">
        <v>-1.6496999631263318E-2</v>
      </c>
      <c r="G286" s="2">
        <v>41453</v>
      </c>
      <c r="H286">
        <v>-7.1869998393580322E-3</v>
      </c>
      <c r="J286" s="2">
        <v>41453</v>
      </c>
      <c r="K286">
        <v>8.6889998057857153E-3</v>
      </c>
      <c r="M286" s="2">
        <v>41453</v>
      </c>
      <c r="N286">
        <v>-2.4889999443665147E-3</v>
      </c>
      <c r="P286" s="2">
        <v>41453</v>
      </c>
      <c r="Q286">
        <v>-1.2550999719463289E-2</v>
      </c>
      <c r="S286" s="2">
        <v>41453</v>
      </c>
      <c r="T286">
        <v>9.5989997854456308E-3</v>
      </c>
      <c r="V286" s="2">
        <v>41453</v>
      </c>
      <c r="W286">
        <v>-1.9776999557949603E-2</v>
      </c>
      <c r="Y286" s="2">
        <v>41453</v>
      </c>
      <c r="Z286">
        <v>-4.2627999047189953E-2</v>
      </c>
      <c r="AB286" s="2">
        <v>41453</v>
      </c>
      <c r="AC286">
        <v>1.9266999569348988E-2</v>
      </c>
    </row>
    <row r="287" spans="1:29" x14ac:dyDescent="0.25">
      <c r="A287" s="2">
        <v>41486</v>
      </c>
      <c r="B287">
        <v>4.1752999066747724E-2</v>
      </c>
      <c r="D287" s="2">
        <v>41486</v>
      </c>
      <c r="E287">
        <v>5.3952998794056475E-2</v>
      </c>
      <c r="G287" s="2">
        <v>41486</v>
      </c>
      <c r="H287">
        <v>7.2902998370490968E-2</v>
      </c>
      <c r="J287" s="2">
        <v>41486</v>
      </c>
      <c r="K287">
        <v>5.2220998832769691E-2</v>
      </c>
      <c r="M287" s="2">
        <v>41486</v>
      </c>
      <c r="N287">
        <v>4.076899908874184E-2</v>
      </c>
      <c r="P287" s="2">
        <v>41486</v>
      </c>
      <c r="Q287">
        <v>5.6863998728990554E-2</v>
      </c>
      <c r="S287" s="2">
        <v>41486</v>
      </c>
      <c r="T287">
        <v>4.2569999048486351E-2</v>
      </c>
      <c r="V287" s="2">
        <v>41486</v>
      </c>
      <c r="W287">
        <v>5.0829998863860963E-2</v>
      </c>
      <c r="Y287" s="2">
        <v>41486</v>
      </c>
      <c r="Z287">
        <v>5.6476998737640685E-2</v>
      </c>
      <c r="AB287" s="2">
        <v>41486</v>
      </c>
      <c r="AC287">
        <v>1.9979999553412201E-3</v>
      </c>
    </row>
    <row r="288" spans="1:29" x14ac:dyDescent="0.25">
      <c r="A288" s="2">
        <v>41516</v>
      </c>
      <c r="B288">
        <v>-5.1959998838603492E-3</v>
      </c>
      <c r="D288" s="2">
        <v>41516</v>
      </c>
      <c r="E288">
        <v>-5.0204998877830802E-2</v>
      </c>
      <c r="G288" s="2">
        <v>41516</v>
      </c>
      <c r="H288">
        <v>-3.4916999219544227E-2</v>
      </c>
      <c r="J288" s="2">
        <v>41516</v>
      </c>
      <c r="K288">
        <v>-2.8469999363645911E-2</v>
      </c>
      <c r="M288" s="2">
        <v>41516</v>
      </c>
      <c r="N288">
        <v>-4.4183999012410644E-2</v>
      </c>
      <c r="P288" s="2">
        <v>41516</v>
      </c>
      <c r="Q288">
        <v>-2.4899999443441633E-2</v>
      </c>
      <c r="S288" s="2">
        <v>41516</v>
      </c>
      <c r="T288">
        <v>-4.9832998886145646E-2</v>
      </c>
      <c r="V288" s="2">
        <v>41516</v>
      </c>
      <c r="W288">
        <v>-1.6724999626167119E-2</v>
      </c>
      <c r="Y288" s="2">
        <v>41516</v>
      </c>
      <c r="Z288">
        <v>-1.8199999593198301E-4</v>
      </c>
      <c r="AB288" s="2">
        <v>41516</v>
      </c>
      <c r="AC288">
        <v>-4.140899907443673E-2</v>
      </c>
    </row>
    <row r="289" spans="1:29" x14ac:dyDescent="0.25">
      <c r="A289" s="2">
        <v>41547</v>
      </c>
      <c r="B289">
        <v>2.8772999356873333E-2</v>
      </c>
      <c r="D289" s="2">
        <v>41547</v>
      </c>
      <c r="E289">
        <v>2.7629999382421375E-2</v>
      </c>
      <c r="G289" s="2">
        <v>41547</v>
      </c>
      <c r="H289">
        <v>3.1621999293193218E-2</v>
      </c>
      <c r="J289" s="2">
        <v>41547</v>
      </c>
      <c r="K289">
        <v>5.4448998782970007E-2</v>
      </c>
      <c r="M289" s="2">
        <v>41547</v>
      </c>
      <c r="N289">
        <v>1.3329999702051282E-2</v>
      </c>
      <c r="P289" s="2">
        <v>41547</v>
      </c>
      <c r="Q289">
        <v>5.6770998731069271E-2</v>
      </c>
      <c r="S289" s="2">
        <v>41547</v>
      </c>
      <c r="T289">
        <v>1.1319999746978284E-2</v>
      </c>
      <c r="V289" s="2">
        <v>41547</v>
      </c>
      <c r="W289">
        <v>1.7659999605268241E-2</v>
      </c>
      <c r="Y289" s="2">
        <v>41547</v>
      </c>
      <c r="Z289">
        <v>4.4288999010063702E-2</v>
      </c>
      <c r="AB289" s="2">
        <v>41547</v>
      </c>
      <c r="AC289">
        <v>-4.6859998952597385E-3</v>
      </c>
    </row>
    <row r="290" spans="1:29" x14ac:dyDescent="0.25">
      <c r="A290" s="2">
        <v>41578</v>
      </c>
      <c r="B290">
        <v>4.6015998971462253E-2</v>
      </c>
      <c r="D290" s="2">
        <v>41578</v>
      </c>
      <c r="E290">
        <v>3.271899926867336E-2</v>
      </c>
      <c r="G290" s="2">
        <v>41578</v>
      </c>
      <c r="H290">
        <v>4.3106999036483462E-2</v>
      </c>
      <c r="J290" s="2">
        <v>41578</v>
      </c>
      <c r="K290">
        <v>4.6532998959906396E-2</v>
      </c>
      <c r="M290" s="2">
        <v>41578</v>
      </c>
      <c r="N290">
        <v>6.353599857985974E-2</v>
      </c>
      <c r="P290" s="2">
        <v>41578</v>
      </c>
      <c r="Q290">
        <v>5.1291998853534457E-2</v>
      </c>
      <c r="S290" s="2">
        <v>41578</v>
      </c>
      <c r="T290">
        <v>3.8234999145381157E-2</v>
      </c>
      <c r="V290" s="2">
        <v>41578</v>
      </c>
      <c r="W290">
        <v>4.1640999069251124E-2</v>
      </c>
      <c r="Y290" s="2">
        <v>41578</v>
      </c>
      <c r="Z290">
        <v>4.218099905718118E-2</v>
      </c>
      <c r="AB290" s="2">
        <v>41578</v>
      </c>
      <c r="AC290">
        <v>8.5254998094402248E-2</v>
      </c>
    </row>
    <row r="291" spans="1:29" x14ac:dyDescent="0.25">
      <c r="A291" s="2">
        <v>41607</v>
      </c>
      <c r="B291">
        <v>3.9655999113619327E-2</v>
      </c>
      <c r="D291" s="2">
        <v>41607</v>
      </c>
      <c r="E291">
        <v>4.5686998978815972E-2</v>
      </c>
      <c r="G291" s="2">
        <v>41607</v>
      </c>
      <c r="H291">
        <v>4.7093998947367079E-2</v>
      </c>
      <c r="J291" s="2">
        <v>41607</v>
      </c>
      <c r="K291">
        <v>3.4683999224752189E-2</v>
      </c>
      <c r="M291" s="2">
        <v>41607</v>
      </c>
      <c r="N291">
        <v>1.5731999648362398E-2</v>
      </c>
      <c r="P291" s="2">
        <v>41607</v>
      </c>
      <c r="Q291">
        <v>3.582499919924885E-2</v>
      </c>
      <c r="S291" s="2">
        <v>41607</v>
      </c>
      <c r="T291">
        <v>-1.8962999576143922E-2</v>
      </c>
      <c r="V291" s="2">
        <v>41607</v>
      </c>
      <c r="W291">
        <v>8.701999805495143E-3</v>
      </c>
      <c r="Y291" s="2">
        <v>41607</v>
      </c>
      <c r="Z291">
        <v>1.3005999709293246E-2</v>
      </c>
      <c r="AB291" s="2">
        <v>41607</v>
      </c>
      <c r="AC291">
        <v>-2.550899942982942E-2</v>
      </c>
    </row>
    <row r="292" spans="1:29" x14ac:dyDescent="0.25">
      <c r="A292" s="2">
        <v>41639</v>
      </c>
      <c r="B292">
        <v>4.1487999072670929E-2</v>
      </c>
      <c r="D292" s="2">
        <v>41639</v>
      </c>
      <c r="E292">
        <v>2.1377999522164463E-2</v>
      </c>
      <c r="G292" s="2">
        <v>41639</v>
      </c>
      <c r="H292">
        <v>8.2649998152628541E-3</v>
      </c>
      <c r="J292" s="2">
        <v>41639</v>
      </c>
      <c r="K292">
        <v>2.335399947799742E-2</v>
      </c>
      <c r="M292" s="2">
        <v>41639</v>
      </c>
      <c r="N292">
        <v>5.8899998683482405E-3</v>
      </c>
      <c r="P292" s="2">
        <v>41639</v>
      </c>
      <c r="Q292">
        <v>4.2336999053694306E-2</v>
      </c>
      <c r="S292" s="2">
        <v>41639</v>
      </c>
      <c r="T292">
        <v>9.2109997941181073E-3</v>
      </c>
      <c r="V292" s="2">
        <v>41639</v>
      </c>
      <c r="W292">
        <v>3.121499930229038E-2</v>
      </c>
      <c r="Y292" s="2">
        <v>41639</v>
      </c>
      <c r="Z292">
        <v>4.8172998923249548E-2</v>
      </c>
      <c r="AB292" s="2">
        <v>41639</v>
      </c>
      <c r="AC292">
        <v>-2.7379999388009307E-3</v>
      </c>
    </row>
    <row r="293" spans="1:29" x14ac:dyDescent="0.25">
      <c r="A293" s="2">
        <v>41670</v>
      </c>
      <c r="B293">
        <v>-2.5149999437853694E-2</v>
      </c>
      <c r="D293" s="2">
        <v>41670</v>
      </c>
      <c r="E293">
        <v>-3.6128999192453916E-2</v>
      </c>
      <c r="G293" s="2">
        <v>41670</v>
      </c>
      <c r="H293">
        <v>9.3349997913464901E-3</v>
      </c>
      <c r="J293" s="2">
        <v>41670</v>
      </c>
      <c r="K293">
        <v>-5.9135998678207395E-2</v>
      </c>
      <c r="M293" s="2">
        <v>41670</v>
      </c>
      <c r="N293">
        <v>-5.1325998852774501E-2</v>
      </c>
      <c r="P293" s="2">
        <v>41670</v>
      </c>
      <c r="Q293">
        <v>-4.4831998997926711E-2</v>
      </c>
      <c r="S293" s="2">
        <v>41670</v>
      </c>
      <c r="T293">
        <v>2.9991999329626561E-2</v>
      </c>
      <c r="V293" s="2">
        <v>41670</v>
      </c>
      <c r="W293">
        <v>-6.2963998592644926E-2</v>
      </c>
      <c r="Y293" s="2">
        <v>41670</v>
      </c>
      <c r="Z293">
        <v>-4.5704998978413638E-2</v>
      </c>
      <c r="AB293" s="2">
        <v>41670</v>
      </c>
      <c r="AC293">
        <v>-3.1429999297484752E-2</v>
      </c>
    </row>
    <row r="294" spans="1:29" x14ac:dyDescent="0.25">
      <c r="A294" s="2">
        <v>41698</v>
      </c>
      <c r="B294">
        <v>4.6305998964980249E-2</v>
      </c>
      <c r="D294" s="2">
        <v>41698</v>
      </c>
      <c r="E294">
        <v>3.1319999299943446E-2</v>
      </c>
      <c r="G294" s="2">
        <v>41698</v>
      </c>
      <c r="H294">
        <v>6.1744998619891703E-2</v>
      </c>
      <c r="J294" s="2">
        <v>41698</v>
      </c>
      <c r="K294">
        <v>6.2431998604536056E-2</v>
      </c>
      <c r="M294" s="2">
        <v>41698</v>
      </c>
      <c r="N294">
        <v>3.5685999202355739E-2</v>
      </c>
      <c r="P294" s="2">
        <v>41698</v>
      </c>
      <c r="Q294">
        <v>3.925899912249297E-2</v>
      </c>
      <c r="S294" s="2">
        <v>41698</v>
      </c>
      <c r="T294">
        <v>3.3961999240890141E-2</v>
      </c>
      <c r="V294" s="2">
        <v>41698</v>
      </c>
      <c r="W294">
        <v>5.0650998867861931E-2</v>
      </c>
      <c r="Y294" s="2">
        <v>41698</v>
      </c>
      <c r="Z294">
        <v>6.9167998453974727E-2</v>
      </c>
      <c r="AB294" s="2">
        <v>41698</v>
      </c>
      <c r="AC294">
        <v>-1.0398999767564237E-2</v>
      </c>
    </row>
    <row r="295" spans="1:29" x14ac:dyDescent="0.25">
      <c r="A295" s="2">
        <v>41729</v>
      </c>
      <c r="B295">
        <v>2.7049999395385386E-3</v>
      </c>
      <c r="D295" s="2">
        <v>41729</v>
      </c>
      <c r="E295">
        <v>3.2234999279491604E-2</v>
      </c>
      <c r="G295" s="2">
        <v>41729</v>
      </c>
      <c r="H295">
        <v>-1.2658999717049301E-2</v>
      </c>
      <c r="J295" s="2">
        <v>41729</v>
      </c>
      <c r="K295">
        <v>-2.7647999382019044E-2</v>
      </c>
      <c r="M295" s="2">
        <v>41729</v>
      </c>
      <c r="N295">
        <v>2.2925999487563971E-2</v>
      </c>
      <c r="P295" s="2">
        <v>41729</v>
      </c>
      <c r="Q295">
        <v>8.7919998034834863E-3</v>
      </c>
      <c r="S295" s="2">
        <v>41729</v>
      </c>
      <c r="T295">
        <v>3.3787999244779349E-2</v>
      </c>
      <c r="V295" s="2">
        <v>41729</v>
      </c>
      <c r="W295">
        <v>2.3719999469816684E-2</v>
      </c>
      <c r="Y295" s="2">
        <v>41729</v>
      </c>
      <c r="Z295">
        <v>8.1169998185709122E-3</v>
      </c>
      <c r="AB295" s="2">
        <v>41729</v>
      </c>
      <c r="AC295">
        <v>4.8205998922511935E-2</v>
      </c>
    </row>
    <row r="296" spans="1:29" x14ac:dyDescent="0.25">
      <c r="A296" s="2">
        <v>41759</v>
      </c>
      <c r="B296">
        <v>2.8769999356940391E-3</v>
      </c>
      <c r="D296" s="2">
        <v>41759</v>
      </c>
      <c r="E296">
        <v>-1.5332999657280744E-2</v>
      </c>
      <c r="G296" s="2">
        <v>41759</v>
      </c>
      <c r="H296">
        <v>-4.9649998890236016E-3</v>
      </c>
      <c r="J296" s="2">
        <v>41759</v>
      </c>
      <c r="K296">
        <v>-1.35769996965304E-2</v>
      </c>
      <c r="M296" s="2">
        <v>41759</v>
      </c>
      <c r="N296">
        <v>2.9219999346882106E-2</v>
      </c>
      <c r="P296" s="2">
        <v>41759</v>
      </c>
      <c r="Q296">
        <v>1.554199965260923E-2</v>
      </c>
      <c r="S296" s="2">
        <v>41759</v>
      </c>
      <c r="T296">
        <v>4.2460999050922696E-2</v>
      </c>
      <c r="V296" s="2">
        <v>41759</v>
      </c>
      <c r="W296">
        <v>5.1504998848773541E-2</v>
      </c>
      <c r="Y296" s="2">
        <v>41759</v>
      </c>
      <c r="Z296">
        <v>8.413999811932445E-3</v>
      </c>
      <c r="AB296" s="2">
        <v>41759</v>
      </c>
      <c r="AC296">
        <v>1.5354999656789003E-2</v>
      </c>
    </row>
    <row r="297" spans="1:29" x14ac:dyDescent="0.25">
      <c r="A297" s="2">
        <v>41789</v>
      </c>
      <c r="B297">
        <v>3.7823999154567717E-2</v>
      </c>
      <c r="D297" s="2">
        <v>41789</v>
      </c>
      <c r="E297">
        <v>1.4389999678358436E-2</v>
      </c>
      <c r="G297" s="2">
        <v>41789</v>
      </c>
      <c r="H297">
        <v>2.7843999377638099E-2</v>
      </c>
      <c r="J297" s="2">
        <v>41789</v>
      </c>
      <c r="K297">
        <v>2.8822999355755746E-2</v>
      </c>
      <c r="M297" s="2">
        <v>41789</v>
      </c>
      <c r="N297">
        <v>1.8758999580703678E-2</v>
      </c>
      <c r="P297" s="2">
        <v>41789</v>
      </c>
      <c r="Q297">
        <v>1.9378999566845596E-2</v>
      </c>
      <c r="S297" s="2">
        <v>41789</v>
      </c>
      <c r="T297">
        <v>-1.0450999766401946E-2</v>
      </c>
      <c r="V297" s="2">
        <v>41789</v>
      </c>
      <c r="W297">
        <v>1.4719999670982361E-2</v>
      </c>
      <c r="Y297" s="2">
        <v>41789</v>
      </c>
      <c r="Z297">
        <v>2.9934999330900609E-2</v>
      </c>
      <c r="AB297" s="2">
        <v>41789</v>
      </c>
      <c r="AC297">
        <v>3.3861999243125322E-2</v>
      </c>
    </row>
    <row r="298" spans="1:29" x14ac:dyDescent="0.25">
      <c r="A298" s="2">
        <v>41820</v>
      </c>
      <c r="B298">
        <v>2.3320999478735029E-2</v>
      </c>
      <c r="D298" s="2">
        <v>41820</v>
      </c>
      <c r="E298">
        <v>2.4211999458819626E-2</v>
      </c>
      <c r="G298" s="2">
        <v>41820</v>
      </c>
      <c r="H298">
        <v>2.1898999510519209E-2</v>
      </c>
      <c r="J298" s="2">
        <v>41820</v>
      </c>
      <c r="K298">
        <v>1.9865999555960297E-2</v>
      </c>
      <c r="M298" s="2">
        <v>41820</v>
      </c>
      <c r="N298">
        <v>-1.9079999573528767E-3</v>
      </c>
      <c r="P298" s="2">
        <v>41820</v>
      </c>
      <c r="Q298">
        <v>3.1909999286755921E-3</v>
      </c>
      <c r="S298" s="2">
        <v>41820</v>
      </c>
      <c r="T298">
        <v>4.4722999000363049E-2</v>
      </c>
      <c r="V298" s="2">
        <v>41820</v>
      </c>
      <c r="W298">
        <v>5.054799887016416E-2</v>
      </c>
      <c r="Y298" s="2">
        <v>41820</v>
      </c>
      <c r="Z298">
        <v>1.6783999624848365E-2</v>
      </c>
      <c r="AB298" s="2">
        <v>41820</v>
      </c>
      <c r="AC298">
        <v>-1.1402999745123089E-2</v>
      </c>
    </row>
    <row r="299" spans="1:29" x14ac:dyDescent="0.25">
      <c r="A299" s="2">
        <v>41851</v>
      </c>
      <c r="B299">
        <v>1.4653999672457577E-2</v>
      </c>
      <c r="D299" s="2">
        <v>41851</v>
      </c>
      <c r="E299">
        <v>-1.4430999677442014E-2</v>
      </c>
      <c r="G299" s="2">
        <v>41851</v>
      </c>
      <c r="H299">
        <v>1.4339999679476023E-3</v>
      </c>
      <c r="J299" s="2">
        <v>41851</v>
      </c>
      <c r="K299">
        <v>-1.3157999705895783E-2</v>
      </c>
      <c r="M299" s="2">
        <v>41851</v>
      </c>
      <c r="N299">
        <v>-3.2313999277725811E-2</v>
      </c>
      <c r="P299" s="2">
        <v>41851</v>
      </c>
      <c r="Q299">
        <v>-4.0544999093748632E-2</v>
      </c>
      <c r="S299" s="2">
        <v>41851</v>
      </c>
      <c r="T299">
        <v>-6.775099848564714E-2</v>
      </c>
      <c r="V299" s="2">
        <v>41851</v>
      </c>
      <c r="W299">
        <v>-3.3172999258525668E-2</v>
      </c>
      <c r="Y299" s="2">
        <v>41851</v>
      </c>
      <c r="Z299">
        <v>-1.8992999575473367E-2</v>
      </c>
      <c r="AB299" s="2">
        <v>41851</v>
      </c>
      <c r="AC299">
        <v>3.6866999175958336E-2</v>
      </c>
    </row>
    <row r="300" spans="1:29" x14ac:dyDescent="0.25">
      <c r="A300" s="2">
        <v>41880</v>
      </c>
      <c r="B300">
        <v>3.9646999113820497E-2</v>
      </c>
      <c r="D300" s="2">
        <v>41880</v>
      </c>
      <c r="E300">
        <v>4.23699990529567E-2</v>
      </c>
      <c r="G300" s="2">
        <v>41880</v>
      </c>
      <c r="H300">
        <v>4.8546998914889991E-2</v>
      </c>
      <c r="J300" s="2">
        <v>41880</v>
      </c>
      <c r="K300">
        <v>4.4864998997189105E-2</v>
      </c>
      <c r="M300" s="2">
        <v>41880</v>
      </c>
      <c r="N300">
        <v>4.6971998950093991E-2</v>
      </c>
      <c r="P300" s="2">
        <v>41880</v>
      </c>
      <c r="Q300">
        <v>4.2161999057605863E-2</v>
      </c>
      <c r="S300" s="2">
        <v>41880</v>
      </c>
      <c r="T300">
        <v>4.9748998888023199E-2</v>
      </c>
      <c r="V300" s="2">
        <v>41880</v>
      </c>
      <c r="W300">
        <v>2.232099950108677E-2</v>
      </c>
      <c r="Y300" s="2">
        <v>41880</v>
      </c>
      <c r="Z300">
        <v>3.7650999158434569E-2</v>
      </c>
      <c r="AB300" s="2">
        <v>41880</v>
      </c>
      <c r="AC300">
        <v>-9.9949997765943419E-3</v>
      </c>
    </row>
    <row r="301" spans="1:29" x14ac:dyDescent="0.25">
      <c r="A301" s="2">
        <v>41912</v>
      </c>
      <c r="B301">
        <v>-6.8289998473599544E-3</v>
      </c>
      <c r="D301" s="2">
        <v>41912</v>
      </c>
      <c r="E301">
        <v>-3.9129999125376343E-3</v>
      </c>
      <c r="G301" s="2">
        <v>41912</v>
      </c>
      <c r="H301">
        <v>4.2819999042898417E-3</v>
      </c>
      <c r="J301" s="2">
        <v>41912</v>
      </c>
      <c r="K301">
        <v>-2.7625999382510782E-2</v>
      </c>
      <c r="M301" s="2">
        <v>41912</v>
      </c>
      <c r="N301">
        <v>6.2859998594969515E-3</v>
      </c>
      <c r="P301" s="2">
        <v>41912</v>
      </c>
      <c r="Q301">
        <v>-1.0761999759450556E-2</v>
      </c>
      <c r="S301" s="2">
        <v>41912</v>
      </c>
      <c r="T301">
        <v>-1.8665999582782387E-2</v>
      </c>
      <c r="V301" s="2">
        <v>41912</v>
      </c>
      <c r="W301">
        <v>-7.5519998311996461E-2</v>
      </c>
      <c r="Y301" s="2">
        <v>41912</v>
      </c>
      <c r="Z301">
        <v>-1.5418999655358494E-2</v>
      </c>
      <c r="AB301" s="2">
        <v>41912</v>
      </c>
      <c r="AC301">
        <v>4.0839999087154862E-3</v>
      </c>
    </row>
    <row r="302" spans="1:29" x14ac:dyDescent="0.25">
      <c r="A302" s="2">
        <v>41943</v>
      </c>
      <c r="B302">
        <v>1.7172999616153539E-2</v>
      </c>
      <c r="D302" s="2">
        <v>41943</v>
      </c>
      <c r="E302">
        <v>2.965899933706969E-2</v>
      </c>
      <c r="G302" s="2">
        <v>41943</v>
      </c>
      <c r="H302">
        <v>5.3531998803466561E-2</v>
      </c>
      <c r="J302" s="2">
        <v>41943</v>
      </c>
      <c r="K302">
        <v>2.1459999520331622E-2</v>
      </c>
      <c r="M302" s="2">
        <v>41943</v>
      </c>
      <c r="N302">
        <v>3.6181999191269278E-2</v>
      </c>
      <c r="P302" s="2">
        <v>41943</v>
      </c>
      <c r="Q302">
        <v>3.7060999171622103E-2</v>
      </c>
      <c r="S302" s="2">
        <v>41943</v>
      </c>
      <c r="T302">
        <v>8.0495998200774188E-2</v>
      </c>
      <c r="V302" s="2">
        <v>41943</v>
      </c>
      <c r="W302">
        <v>-2.8767999356985093E-2</v>
      </c>
      <c r="Y302" s="2">
        <v>41943</v>
      </c>
      <c r="Z302">
        <v>-2.5183999437093731E-2</v>
      </c>
      <c r="AB302" s="2">
        <v>41943</v>
      </c>
      <c r="AC302">
        <v>9.0949997967109085E-3</v>
      </c>
    </row>
    <row r="303" spans="1:29" x14ac:dyDescent="0.25">
      <c r="A303" s="2">
        <v>41971</v>
      </c>
      <c r="B303">
        <v>5.2535998825728888E-2</v>
      </c>
      <c r="D303" s="2">
        <v>41971</v>
      </c>
      <c r="E303">
        <v>2.3017999485507607E-2</v>
      </c>
      <c r="G303" s="2">
        <v>41971</v>
      </c>
      <c r="H303">
        <v>3.3749999245628715E-2</v>
      </c>
      <c r="J303" s="2">
        <v>41971</v>
      </c>
      <c r="K303">
        <v>5.4274998786859215E-2</v>
      </c>
      <c r="M303" s="2">
        <v>41971</v>
      </c>
      <c r="N303">
        <v>5.4774998775683342E-2</v>
      </c>
      <c r="P303" s="2">
        <v>41971</v>
      </c>
      <c r="Q303">
        <v>3.0875999309867622E-2</v>
      </c>
      <c r="S303" s="2">
        <v>41971</v>
      </c>
      <c r="T303">
        <v>1.2013999731466175E-2</v>
      </c>
      <c r="V303" s="2">
        <v>41971</v>
      </c>
      <c r="W303">
        <v>-8.4879998102784154E-2</v>
      </c>
      <c r="Y303" s="2">
        <v>41971</v>
      </c>
      <c r="Z303">
        <v>1.415799968354404E-2</v>
      </c>
      <c r="AB303" s="2">
        <v>41971</v>
      </c>
      <c r="AC303">
        <v>1.1773999736830592E-2</v>
      </c>
    </row>
    <row r="304" spans="1:29" x14ac:dyDescent="0.25">
      <c r="A304" s="2">
        <v>42004</v>
      </c>
      <c r="B304">
        <v>-1.699899962004274E-2</v>
      </c>
      <c r="D304" s="2">
        <v>42004</v>
      </c>
      <c r="E304">
        <v>1.7927999599277971E-2</v>
      </c>
      <c r="G304" s="2">
        <v>42004</v>
      </c>
      <c r="H304">
        <v>-1.3152999706007541E-2</v>
      </c>
      <c r="J304" s="2">
        <v>42004</v>
      </c>
      <c r="K304">
        <v>9.7119997829198841E-3</v>
      </c>
      <c r="M304" s="2">
        <v>42004</v>
      </c>
      <c r="N304">
        <v>-1.0432999766804276E-2</v>
      </c>
      <c r="P304" s="2">
        <v>42004</v>
      </c>
      <c r="Q304">
        <v>-1.5609999651089309E-3</v>
      </c>
      <c r="S304" s="2">
        <v>42004</v>
      </c>
      <c r="T304">
        <v>3.5161999214068054E-2</v>
      </c>
      <c r="V304" s="2">
        <v>42004</v>
      </c>
      <c r="W304">
        <v>4.962999889068306E-3</v>
      </c>
      <c r="Y304" s="2">
        <v>42004</v>
      </c>
      <c r="Z304">
        <v>-6.6589998511597517E-3</v>
      </c>
      <c r="AB304" s="2">
        <v>42004</v>
      </c>
      <c r="AC304">
        <v>-6.1300998629815875E-2</v>
      </c>
    </row>
    <row r="305" spans="1:29" x14ac:dyDescent="0.25">
      <c r="A305" s="2">
        <v>42034</v>
      </c>
      <c r="B305">
        <v>-3.8485999139770868E-2</v>
      </c>
      <c r="D305" s="2">
        <v>42034</v>
      </c>
      <c r="E305">
        <v>-6.9024998457171027E-2</v>
      </c>
      <c r="G305" s="2">
        <v>42034</v>
      </c>
      <c r="H305">
        <v>1.226299972590059E-2</v>
      </c>
      <c r="J305" s="2">
        <v>42034</v>
      </c>
      <c r="K305">
        <v>-3.0562999316863713E-2</v>
      </c>
      <c r="M305" s="2">
        <v>42034</v>
      </c>
      <c r="N305">
        <v>-1.1029999753460288E-2</v>
      </c>
      <c r="P305" s="2">
        <v>42034</v>
      </c>
      <c r="Q305">
        <v>-3.6294999188743536E-2</v>
      </c>
      <c r="S305" s="2">
        <v>42034</v>
      </c>
      <c r="T305">
        <v>2.374599946923554E-2</v>
      </c>
      <c r="V305" s="2">
        <v>42034</v>
      </c>
      <c r="W305">
        <v>-4.8084998925216497E-2</v>
      </c>
      <c r="Y305" s="2">
        <v>42034</v>
      </c>
      <c r="Z305">
        <v>-1.8879999577999115E-2</v>
      </c>
      <c r="AB305" s="2">
        <v>42034</v>
      </c>
      <c r="AC305">
        <v>-1.1168999750353396E-2</v>
      </c>
    </row>
    <row r="306" spans="1:29" x14ac:dyDescent="0.25">
      <c r="A306" s="2">
        <v>42062</v>
      </c>
      <c r="B306">
        <v>8.1699998173862698E-2</v>
      </c>
      <c r="D306" s="2">
        <v>42062</v>
      </c>
      <c r="E306">
        <v>5.8548998691327868E-2</v>
      </c>
      <c r="G306" s="2">
        <v>42062</v>
      </c>
      <c r="H306">
        <v>4.3232999033667147E-2</v>
      </c>
      <c r="J306" s="2">
        <v>42062</v>
      </c>
      <c r="K306">
        <v>8.6103998075425625E-2</v>
      </c>
      <c r="M306" s="2">
        <v>42062</v>
      </c>
      <c r="N306">
        <v>4.24569990510121E-2</v>
      </c>
      <c r="P306" s="2">
        <v>42062</v>
      </c>
      <c r="Q306">
        <v>5.6195998743921519E-2</v>
      </c>
      <c r="S306" s="2">
        <v>42062</v>
      </c>
      <c r="T306">
        <v>-6.4009998569265009E-2</v>
      </c>
      <c r="V306" s="2">
        <v>42062</v>
      </c>
      <c r="W306">
        <v>4.0521999094262719E-2</v>
      </c>
      <c r="Y306" s="2">
        <v>42062</v>
      </c>
      <c r="Z306">
        <v>8.0436998202092935E-2</v>
      </c>
      <c r="AB306" s="2">
        <v>42062</v>
      </c>
      <c r="AC306">
        <v>6.584899852816016E-2</v>
      </c>
    </row>
    <row r="307" spans="1:29" x14ac:dyDescent="0.25">
      <c r="A307" s="2">
        <v>42094</v>
      </c>
      <c r="B307">
        <v>-3.3010999262146651E-2</v>
      </c>
      <c r="D307" s="2">
        <v>42094</v>
      </c>
      <c r="E307">
        <v>-6.1189998632296917E-3</v>
      </c>
      <c r="G307" s="2">
        <v>42094</v>
      </c>
      <c r="H307">
        <v>8.7909998035058372E-3</v>
      </c>
      <c r="J307" s="2">
        <v>42094</v>
      </c>
      <c r="K307">
        <v>-4.6629998957738276E-3</v>
      </c>
      <c r="M307" s="2">
        <v>42094</v>
      </c>
      <c r="N307">
        <v>-2.0441999543085693E-2</v>
      </c>
      <c r="P307" s="2">
        <v>42094</v>
      </c>
      <c r="Q307">
        <v>-2.5952999419905243E-2</v>
      </c>
      <c r="S307" s="2">
        <v>42094</v>
      </c>
      <c r="T307">
        <v>-1.0366999768279492E-2</v>
      </c>
      <c r="V307" s="2">
        <v>42094</v>
      </c>
      <c r="W307">
        <v>-1.9188999571092429E-2</v>
      </c>
      <c r="Y307" s="2">
        <v>42094</v>
      </c>
      <c r="Z307">
        <v>-4.7323998942226171E-2</v>
      </c>
      <c r="AB307" s="2">
        <v>42094</v>
      </c>
      <c r="AC307">
        <v>-3.6589999182149766E-2</v>
      </c>
    </row>
    <row r="308" spans="1:29" x14ac:dyDescent="0.25">
      <c r="A308" s="2">
        <v>42124</v>
      </c>
      <c r="B308">
        <v>2.3354999477975071E-2</v>
      </c>
      <c r="D308" s="2">
        <v>42124</v>
      </c>
      <c r="E308">
        <v>1.8129999594762921E-3</v>
      </c>
      <c r="G308" s="2">
        <v>42124</v>
      </c>
      <c r="H308">
        <v>-1.3404999700374901E-2</v>
      </c>
      <c r="J308" s="2">
        <v>42124</v>
      </c>
      <c r="K308">
        <v>-3.90999991260469E-4</v>
      </c>
      <c r="M308" s="2">
        <v>42124</v>
      </c>
      <c r="N308">
        <v>-7.6229998296126721E-3</v>
      </c>
      <c r="P308" s="2">
        <v>42124</v>
      </c>
      <c r="Q308">
        <v>-1.649999963119626E-4</v>
      </c>
      <c r="S308" s="2">
        <v>42124</v>
      </c>
      <c r="T308">
        <v>-4.5239998988807206E-3</v>
      </c>
      <c r="V308" s="2">
        <v>42124</v>
      </c>
      <c r="W308">
        <v>6.6493998513743283E-2</v>
      </c>
      <c r="Y308" s="2">
        <v>42124</v>
      </c>
      <c r="Z308">
        <v>3.0824999311007559E-2</v>
      </c>
      <c r="AB308" s="2">
        <v>42124</v>
      </c>
      <c r="AC308">
        <v>5.8691998688131575E-2</v>
      </c>
    </row>
    <row r="309" spans="1:29" x14ac:dyDescent="0.25">
      <c r="A309" s="2">
        <v>42153</v>
      </c>
      <c r="B309">
        <v>2.3079999484121799E-2</v>
      </c>
      <c r="D309" s="2">
        <v>42153</v>
      </c>
      <c r="E309">
        <v>1.8348999589867888E-2</v>
      </c>
      <c r="G309" s="2">
        <v>42153</v>
      </c>
      <c r="H309">
        <v>4.5309998987242577E-2</v>
      </c>
      <c r="J309" s="2">
        <v>42153</v>
      </c>
      <c r="K309">
        <v>1.3212999704666434E-2</v>
      </c>
      <c r="M309" s="2">
        <v>42153</v>
      </c>
      <c r="N309">
        <v>8.4069998120889066E-3</v>
      </c>
      <c r="P309" s="2">
        <v>42153</v>
      </c>
      <c r="Q309">
        <v>3.2689999269321563E-3</v>
      </c>
      <c r="S309" s="2">
        <v>42153</v>
      </c>
      <c r="T309">
        <v>6.7559998489916326E-3</v>
      </c>
      <c r="V309" s="2">
        <v>42153</v>
      </c>
      <c r="W309">
        <v>-4.7623998935520641E-2</v>
      </c>
      <c r="Y309" s="2">
        <v>42153</v>
      </c>
      <c r="Z309">
        <v>4.7179998945444824E-3</v>
      </c>
      <c r="AB309" s="2">
        <v>42153</v>
      </c>
      <c r="AC309">
        <v>-1.7663999605178834E-2</v>
      </c>
    </row>
    <row r="310" spans="1:29" x14ac:dyDescent="0.25">
      <c r="A310" s="2">
        <v>42185</v>
      </c>
      <c r="B310">
        <v>-4.3099999036639927E-2</v>
      </c>
      <c r="D310" s="2">
        <v>42185</v>
      </c>
      <c r="E310">
        <v>-2.9499999340623618E-3</v>
      </c>
      <c r="G310" s="2">
        <v>42185</v>
      </c>
      <c r="H310">
        <v>-2.7999999374151235E-3</v>
      </c>
      <c r="J310" s="2">
        <v>42185</v>
      </c>
      <c r="K310">
        <v>6.3109998589381579E-3</v>
      </c>
      <c r="M310" s="2">
        <v>42185</v>
      </c>
      <c r="N310">
        <v>-1.8144999594427644E-2</v>
      </c>
      <c r="P310" s="2">
        <v>42185</v>
      </c>
      <c r="Q310">
        <v>-2.5304999434389172E-2</v>
      </c>
      <c r="S310" s="2">
        <v>42185</v>
      </c>
      <c r="T310">
        <v>-6.006499865744263E-2</v>
      </c>
      <c r="V310" s="2">
        <v>42185</v>
      </c>
      <c r="W310">
        <v>-3.3988999240286644E-2</v>
      </c>
      <c r="Y310" s="2">
        <v>42185</v>
      </c>
      <c r="Z310">
        <v>-3.9087999126315116E-2</v>
      </c>
      <c r="AB310" s="2">
        <v>42185</v>
      </c>
      <c r="AC310">
        <v>-2.3167999482154849E-2</v>
      </c>
    </row>
    <row r="311" spans="1:29" x14ac:dyDescent="0.25">
      <c r="A311" s="2">
        <v>42216</v>
      </c>
      <c r="B311">
        <v>2.9920999331213533E-2</v>
      </c>
      <c r="D311" s="2">
        <v>42216</v>
      </c>
      <c r="E311">
        <v>3.1181999303027987E-2</v>
      </c>
      <c r="G311" s="2">
        <v>42216</v>
      </c>
      <c r="H311">
        <v>2.8042999373190106E-2</v>
      </c>
      <c r="J311" s="2">
        <v>42216</v>
      </c>
      <c r="K311">
        <v>4.8113998924568295E-2</v>
      </c>
      <c r="M311" s="2">
        <v>42216</v>
      </c>
      <c r="N311">
        <v>5.5076998768933114E-2</v>
      </c>
      <c r="P311" s="2">
        <v>42216</v>
      </c>
      <c r="Q311">
        <v>2.0059999551624058E-3</v>
      </c>
      <c r="S311" s="2">
        <v>42216</v>
      </c>
      <c r="T311">
        <v>6.058699864577502E-2</v>
      </c>
      <c r="V311" s="2">
        <v>42216</v>
      </c>
      <c r="W311">
        <v>-7.6509998289868236E-2</v>
      </c>
      <c r="Y311" s="2">
        <v>42216</v>
      </c>
      <c r="Z311">
        <v>-5.0255998876690862E-2</v>
      </c>
      <c r="AB311" s="2">
        <v>42216</v>
      </c>
      <c r="AC311">
        <v>-1.1399999745190143E-4</v>
      </c>
    </row>
    <row r="312" spans="1:29" x14ac:dyDescent="0.25">
      <c r="A312" s="2">
        <v>42247</v>
      </c>
      <c r="B312">
        <v>-5.5484998759813602E-2</v>
      </c>
      <c r="D312" s="2">
        <v>42247</v>
      </c>
      <c r="E312">
        <v>-6.7586998489312836E-2</v>
      </c>
      <c r="G312" s="2">
        <v>42247</v>
      </c>
      <c r="H312">
        <v>-7.8805998238548641E-2</v>
      </c>
      <c r="J312" s="2">
        <v>42247</v>
      </c>
      <c r="K312">
        <v>-6.4472998558916153E-2</v>
      </c>
      <c r="M312" s="2">
        <v>42247</v>
      </c>
      <c r="N312">
        <v>-5.8966998681984843E-2</v>
      </c>
      <c r="P312" s="2">
        <v>42247</v>
      </c>
      <c r="Q312">
        <v>-5.352099880371243E-2</v>
      </c>
      <c r="S312" s="2">
        <v>42247</v>
      </c>
      <c r="T312">
        <v>-3.4397999231144782E-2</v>
      </c>
      <c r="V312" s="2">
        <v>42247</v>
      </c>
      <c r="W312">
        <v>-4.1758999066613615E-2</v>
      </c>
      <c r="Y312" s="2">
        <v>42247</v>
      </c>
      <c r="Z312">
        <v>-5.5465998760238285E-2</v>
      </c>
      <c r="AB312" s="2">
        <v>42247</v>
      </c>
      <c r="AC312">
        <v>-3.3616999248601495E-2</v>
      </c>
    </row>
    <row r="313" spans="1:29" x14ac:dyDescent="0.25">
      <c r="A313" s="2">
        <v>42277</v>
      </c>
      <c r="B313">
        <v>-1.008199977464974E-2</v>
      </c>
      <c r="D313" s="2">
        <v>42277</v>
      </c>
      <c r="E313">
        <v>-2.9802999333851037E-2</v>
      </c>
      <c r="G313" s="2">
        <v>42277</v>
      </c>
      <c r="H313">
        <v>-5.6711998732388018E-2</v>
      </c>
      <c r="J313" s="2">
        <v>42277</v>
      </c>
      <c r="K313">
        <v>-6.2249998608604083E-3</v>
      </c>
      <c r="M313" s="2">
        <v>42277</v>
      </c>
      <c r="N313">
        <v>5.152999884821474E-3</v>
      </c>
      <c r="P313" s="2">
        <v>42277</v>
      </c>
      <c r="Q313">
        <v>-1.8296999591030181E-2</v>
      </c>
      <c r="S313" s="2">
        <v>42277</v>
      </c>
      <c r="T313">
        <v>2.9157999348267911E-2</v>
      </c>
      <c r="V313" s="2">
        <v>42277</v>
      </c>
      <c r="W313">
        <v>-6.6727998508512965E-2</v>
      </c>
      <c r="Y313" s="2">
        <v>42277</v>
      </c>
      <c r="Z313">
        <v>-7.3579998355358833E-2</v>
      </c>
      <c r="AB313" s="2">
        <v>42277</v>
      </c>
      <c r="AC313">
        <v>-3.6000999195314944E-2</v>
      </c>
    </row>
    <row r="314" spans="1:29" x14ac:dyDescent="0.25">
      <c r="A314" s="2">
        <v>42307</v>
      </c>
      <c r="B314">
        <v>0.107595997595042</v>
      </c>
      <c r="D314" s="2">
        <v>42307</v>
      </c>
      <c r="E314">
        <v>6.2430998604558412E-2</v>
      </c>
      <c r="G314" s="2">
        <v>42307</v>
      </c>
      <c r="H314">
        <v>7.7514998267404739E-2</v>
      </c>
      <c r="J314" s="2">
        <v>42307</v>
      </c>
      <c r="K314">
        <v>9.0744997971691194E-2</v>
      </c>
      <c r="M314" s="2">
        <v>42307</v>
      </c>
      <c r="N314">
        <v>5.8211998698860408E-2</v>
      </c>
      <c r="P314" s="2">
        <v>42307</v>
      </c>
      <c r="Q314">
        <v>9.1915997945517289E-2</v>
      </c>
      <c r="S314" s="2">
        <v>42307</v>
      </c>
      <c r="T314">
        <v>1.0950999755226076E-2</v>
      </c>
      <c r="V314" s="2">
        <v>42307</v>
      </c>
      <c r="W314">
        <v>0.11443899744208902</v>
      </c>
      <c r="Y314" s="2">
        <v>42307</v>
      </c>
      <c r="Z314">
        <v>0.13515199697911739</v>
      </c>
      <c r="AB314" s="2">
        <v>42307</v>
      </c>
      <c r="AC314">
        <v>7.1137998409941797E-2</v>
      </c>
    </row>
    <row r="315" spans="1:29" x14ac:dyDescent="0.25">
      <c r="A315" s="2">
        <v>42338</v>
      </c>
      <c r="B315">
        <v>8.7249998049810529E-3</v>
      </c>
      <c r="D315" s="2">
        <v>42338</v>
      </c>
      <c r="E315">
        <v>1.8961999576166271E-2</v>
      </c>
      <c r="G315" s="2">
        <v>42338</v>
      </c>
      <c r="H315">
        <v>-4.1129999080672863E-3</v>
      </c>
      <c r="J315" s="2">
        <v>42338</v>
      </c>
      <c r="K315">
        <v>-2.3919999465346338E-3</v>
      </c>
      <c r="M315" s="2">
        <v>42338</v>
      </c>
      <c r="N315">
        <v>-1.1047999753057957E-2</v>
      </c>
      <c r="P315" s="2">
        <v>42338</v>
      </c>
      <c r="Q315">
        <v>9.2979997921735051E-3</v>
      </c>
      <c r="S315" s="2">
        <v>42338</v>
      </c>
      <c r="T315">
        <v>-2.1457999520376324E-2</v>
      </c>
      <c r="V315" s="2">
        <v>42338</v>
      </c>
      <c r="W315">
        <v>-2.420999945886433E-3</v>
      </c>
      <c r="Y315" s="2">
        <v>42338</v>
      </c>
      <c r="Z315">
        <v>8.287999814748764E-3</v>
      </c>
      <c r="AB315" s="2">
        <v>42338</v>
      </c>
      <c r="AC315">
        <v>-1.2620999717898667E-2</v>
      </c>
    </row>
    <row r="316" spans="1:29" x14ac:dyDescent="0.25">
      <c r="A316" s="2">
        <v>42369</v>
      </c>
      <c r="B316">
        <v>-2.2898999488167465E-2</v>
      </c>
      <c r="D316" s="2">
        <v>42369</v>
      </c>
      <c r="E316">
        <v>-2.1626999516598883E-2</v>
      </c>
      <c r="G316" s="2">
        <v>42369</v>
      </c>
      <c r="H316">
        <v>1.7784999602474271E-2</v>
      </c>
      <c r="J316" s="2">
        <v>42369</v>
      </c>
      <c r="K316">
        <v>-2.7795999378710985E-2</v>
      </c>
      <c r="M316" s="2">
        <v>42369</v>
      </c>
      <c r="N316">
        <v>2.8600999360717833E-2</v>
      </c>
      <c r="P316" s="2">
        <v>42369</v>
      </c>
      <c r="Q316">
        <v>-2.0308999546058474E-2</v>
      </c>
      <c r="S316" s="2">
        <v>42369</v>
      </c>
      <c r="T316">
        <v>2.1694999515078965E-2</v>
      </c>
      <c r="V316" s="2">
        <v>42369</v>
      </c>
      <c r="W316">
        <v>-9.8677997794374833E-2</v>
      </c>
      <c r="Y316" s="2">
        <v>42369</v>
      </c>
      <c r="Z316">
        <v>-4.1616999069787559E-2</v>
      </c>
      <c r="AB316" s="2">
        <v>42369</v>
      </c>
      <c r="AC316">
        <v>1.7462999609671532E-2</v>
      </c>
    </row>
    <row r="317" spans="1:29" x14ac:dyDescent="0.25">
      <c r="A317" s="2">
        <v>42398</v>
      </c>
      <c r="B317">
        <v>-4.8319998919963837E-2</v>
      </c>
      <c r="D317" s="2">
        <v>42398</v>
      </c>
      <c r="E317">
        <v>-8.8541998020932086E-2</v>
      </c>
      <c r="G317" s="2">
        <v>42398</v>
      </c>
      <c r="H317">
        <v>-7.5935998302698135E-2</v>
      </c>
      <c r="J317" s="2">
        <v>42398</v>
      </c>
      <c r="K317">
        <v>-5.1107998857647184E-2</v>
      </c>
      <c r="M317" s="2">
        <v>42398</v>
      </c>
      <c r="N317">
        <v>6.4679998554289346E-3</v>
      </c>
      <c r="P317" s="2">
        <v>42398</v>
      </c>
      <c r="Q317">
        <v>-5.7385998717322945E-2</v>
      </c>
      <c r="S317" s="2">
        <v>42398</v>
      </c>
      <c r="T317">
        <v>4.9311998897790914E-2</v>
      </c>
      <c r="V317" s="2">
        <v>42398</v>
      </c>
      <c r="W317">
        <v>-3.0207999324798583E-2</v>
      </c>
      <c r="Y317" s="2">
        <v>42398</v>
      </c>
      <c r="Z317">
        <v>-0.10571299763713032</v>
      </c>
      <c r="AB317" s="2">
        <v>42398</v>
      </c>
      <c r="AC317">
        <v>6.7673998487368228E-2</v>
      </c>
    </row>
    <row r="318" spans="1:29" x14ac:dyDescent="0.25">
      <c r="A318" s="2">
        <v>42429</v>
      </c>
      <c r="B318">
        <v>-1.22859997253865E-2</v>
      </c>
      <c r="D318" s="2">
        <v>42429</v>
      </c>
      <c r="E318">
        <v>-2.9406999342702331E-2</v>
      </c>
      <c r="G318" s="2">
        <v>42429</v>
      </c>
      <c r="H318">
        <v>-4.9289998898282648E-3</v>
      </c>
      <c r="J318" s="2">
        <v>42429</v>
      </c>
      <c r="K318">
        <v>3.8029999149963262E-3</v>
      </c>
      <c r="M318" s="2">
        <v>42429</v>
      </c>
      <c r="N318">
        <v>1.3269999703392388E-3</v>
      </c>
      <c r="P318" s="2">
        <v>42429</v>
      </c>
      <c r="Q318">
        <v>3.9881999108567837E-2</v>
      </c>
      <c r="S318" s="2">
        <v>42429</v>
      </c>
      <c r="T318">
        <v>1.9406999566219749E-2</v>
      </c>
      <c r="V318" s="2">
        <v>42429</v>
      </c>
      <c r="W318">
        <v>-1.8747999580949547E-2</v>
      </c>
      <c r="Y318" s="2">
        <v>42429</v>
      </c>
      <c r="Z318">
        <v>7.6029998300597063E-2</v>
      </c>
      <c r="AB318" s="2">
        <v>42429</v>
      </c>
      <c r="AC318">
        <v>2.6941999397799371E-2</v>
      </c>
    </row>
    <row r="319" spans="1:29" x14ac:dyDescent="0.25">
      <c r="A319" s="2">
        <v>42460</v>
      </c>
      <c r="B319">
        <v>9.151999795436859E-2</v>
      </c>
      <c r="D319" s="2">
        <v>42460</v>
      </c>
      <c r="E319">
        <v>7.3209998363628986E-2</v>
      </c>
      <c r="G319" s="2">
        <v>42460</v>
      </c>
      <c r="H319">
        <v>2.7722999380342662E-2</v>
      </c>
      <c r="J319" s="2">
        <v>42460</v>
      </c>
      <c r="K319">
        <v>6.6698998509161181E-2</v>
      </c>
      <c r="M319" s="2">
        <v>42460</v>
      </c>
      <c r="N319">
        <v>4.7520998937822884E-2</v>
      </c>
      <c r="P319" s="2">
        <v>42460</v>
      </c>
      <c r="Q319">
        <v>7.1066998411528762E-2</v>
      </c>
      <c r="S319" s="2">
        <v>42460</v>
      </c>
      <c r="T319">
        <v>8.036899820361286E-2</v>
      </c>
      <c r="V319" s="2">
        <v>42460</v>
      </c>
      <c r="W319">
        <v>9.3069997919723396E-2</v>
      </c>
      <c r="Y319" s="2">
        <v>42460</v>
      </c>
      <c r="Z319">
        <v>7.6737998284772041E-2</v>
      </c>
      <c r="AB319" s="2">
        <v>42460</v>
      </c>
      <c r="AC319">
        <v>6.3552998579479755E-2</v>
      </c>
    </row>
    <row r="320" spans="1:29" x14ac:dyDescent="0.25">
      <c r="A320" s="2">
        <v>42489</v>
      </c>
      <c r="B320">
        <v>-5.3877998795732858E-2</v>
      </c>
      <c r="D320" s="2">
        <v>42489</v>
      </c>
      <c r="E320">
        <v>3.4020999239571394E-2</v>
      </c>
      <c r="G320" s="2">
        <v>42489</v>
      </c>
      <c r="H320">
        <v>2.930399934500456E-2</v>
      </c>
      <c r="J320" s="2">
        <v>42489</v>
      </c>
      <c r="K320">
        <v>1.3489999698475003E-3</v>
      </c>
      <c r="M320" s="2">
        <v>42489</v>
      </c>
      <c r="N320">
        <v>-1.2750999714992942E-2</v>
      </c>
      <c r="P320" s="2">
        <v>42489</v>
      </c>
      <c r="Q320">
        <v>8.9469998000189666E-3</v>
      </c>
      <c r="S320" s="2">
        <v>42489</v>
      </c>
      <c r="T320">
        <v>-2.4163999459892511E-2</v>
      </c>
      <c r="V320" s="2">
        <v>42489</v>
      </c>
      <c r="W320">
        <v>8.7021998054906721E-2</v>
      </c>
      <c r="Y320" s="2">
        <v>42489</v>
      </c>
      <c r="Z320">
        <v>4.9495998893678193E-2</v>
      </c>
      <c r="AB320" s="2">
        <v>42489</v>
      </c>
      <c r="AC320">
        <v>-2.1122999527864155E-2</v>
      </c>
    </row>
    <row r="321" spans="1:29" x14ac:dyDescent="0.25">
      <c r="A321" s="2">
        <v>42521</v>
      </c>
      <c r="B321">
        <v>5.6011998748034246E-2</v>
      </c>
      <c r="D321" s="2">
        <v>42521</v>
      </c>
      <c r="E321">
        <v>2.0280999546684324E-2</v>
      </c>
      <c r="G321" s="2">
        <v>42521</v>
      </c>
      <c r="H321">
        <v>2.1954999509267509E-2</v>
      </c>
      <c r="J321" s="2">
        <v>42521</v>
      </c>
      <c r="K321">
        <v>1.4059999685734511E-3</v>
      </c>
      <c r="M321" s="2">
        <v>42521</v>
      </c>
      <c r="N321">
        <v>7.6559998288750642E-3</v>
      </c>
      <c r="P321" s="2">
        <v>42521</v>
      </c>
      <c r="Q321">
        <v>-4.7739998932927845E-3</v>
      </c>
      <c r="S321" s="2">
        <v>42521</v>
      </c>
      <c r="T321">
        <v>1.5132999661751093E-2</v>
      </c>
      <c r="V321" s="2">
        <v>42521</v>
      </c>
      <c r="W321">
        <v>-5.8099998701363802E-3</v>
      </c>
      <c r="Y321" s="2">
        <v>42521</v>
      </c>
      <c r="Z321">
        <v>-2.8679999358952046E-3</v>
      </c>
      <c r="AB321" s="2">
        <v>42521</v>
      </c>
      <c r="AC321">
        <v>2.5399999432265755E-4</v>
      </c>
    </row>
    <row r="322" spans="1:29" x14ac:dyDescent="0.25">
      <c r="A322" s="2">
        <v>42551</v>
      </c>
      <c r="B322">
        <v>-2.7568999383784831E-2</v>
      </c>
      <c r="D322" s="2">
        <v>42551</v>
      </c>
      <c r="E322">
        <v>-3.2034999283961953E-2</v>
      </c>
      <c r="G322" s="2">
        <v>42551</v>
      </c>
      <c r="H322">
        <v>1.021899977158755E-2</v>
      </c>
      <c r="J322" s="2">
        <v>42551</v>
      </c>
      <c r="K322">
        <v>-1.1848999735154212E-2</v>
      </c>
      <c r="M322" s="2">
        <v>42551</v>
      </c>
      <c r="N322">
        <v>5.1771998842805624E-2</v>
      </c>
      <c r="P322" s="2">
        <v>42551</v>
      </c>
      <c r="Q322">
        <v>9.8489997798576947E-3</v>
      </c>
      <c r="S322" s="2">
        <v>42551</v>
      </c>
      <c r="T322">
        <v>7.8055998255312439E-2</v>
      </c>
      <c r="V322" s="2">
        <v>42551</v>
      </c>
      <c r="W322">
        <v>3.2818999266438185E-2</v>
      </c>
      <c r="Y322" s="2">
        <v>42551</v>
      </c>
      <c r="Z322">
        <v>-8.9529997998848559E-3</v>
      </c>
      <c r="AB322" s="2">
        <v>42551</v>
      </c>
      <c r="AC322">
        <v>9.3464997910894465E-2</v>
      </c>
    </row>
    <row r="323" spans="1:29" x14ac:dyDescent="0.25">
      <c r="A323" s="2">
        <v>42580</v>
      </c>
      <c r="B323">
        <v>7.8890998236648732E-2</v>
      </c>
      <c r="D323" s="2">
        <v>42580</v>
      </c>
      <c r="E323">
        <v>3.5456999207474291E-2</v>
      </c>
      <c r="G323" s="2">
        <v>42580</v>
      </c>
      <c r="H323">
        <v>4.9412998895533383E-2</v>
      </c>
      <c r="J323" s="2">
        <v>42580</v>
      </c>
      <c r="K323">
        <v>4.5560998981632288E-2</v>
      </c>
      <c r="M323" s="2">
        <v>42580</v>
      </c>
      <c r="N323">
        <v>-7.1189998408779497E-3</v>
      </c>
      <c r="P323" s="2">
        <v>42580</v>
      </c>
      <c r="Q323">
        <v>3.4010999239794913E-2</v>
      </c>
      <c r="S323" s="2">
        <v>42580</v>
      </c>
      <c r="T323">
        <v>-6.8939998459070922E-3</v>
      </c>
      <c r="V323" s="2">
        <v>42580</v>
      </c>
      <c r="W323">
        <v>-1.9291999568790196E-2</v>
      </c>
      <c r="Y323" s="2">
        <v>42580</v>
      </c>
      <c r="Z323">
        <v>5.0957998860999935E-2</v>
      </c>
      <c r="AB323" s="2">
        <v>42580</v>
      </c>
      <c r="AC323">
        <v>1.0061999775096774E-2</v>
      </c>
    </row>
    <row r="324" spans="1:29" x14ac:dyDescent="0.25">
      <c r="A324" s="2">
        <v>42613</v>
      </c>
      <c r="B324">
        <v>2.1172999526746571E-2</v>
      </c>
      <c r="D324" s="2">
        <v>42613</v>
      </c>
      <c r="E324">
        <v>3.8290999144129458E-2</v>
      </c>
      <c r="G324" s="2">
        <v>42613</v>
      </c>
      <c r="H324">
        <v>-3.3192999258078636E-2</v>
      </c>
      <c r="J324" s="2">
        <v>42613</v>
      </c>
      <c r="K324">
        <v>-1.2416999722458423E-2</v>
      </c>
      <c r="M324" s="2">
        <v>42613</v>
      </c>
      <c r="N324">
        <v>-4.7989998927339909E-3</v>
      </c>
      <c r="P324" s="2">
        <v>42613</v>
      </c>
      <c r="Q324">
        <v>8.2529998155310754E-3</v>
      </c>
      <c r="S324" s="2">
        <v>42613</v>
      </c>
      <c r="T324">
        <v>-5.6238998742960393E-2</v>
      </c>
      <c r="V324" s="2">
        <v>42613</v>
      </c>
      <c r="W324">
        <v>1.1517999742552637E-2</v>
      </c>
      <c r="Y324" s="2">
        <v>42613</v>
      </c>
      <c r="Z324">
        <v>-6.5199998542666432E-4</v>
      </c>
      <c r="AB324" s="2">
        <v>42613</v>
      </c>
      <c r="AC324">
        <v>-5.6705998732522134E-2</v>
      </c>
    </row>
    <row r="325" spans="1:29" x14ac:dyDescent="0.25">
      <c r="A325" s="2">
        <v>42643</v>
      </c>
      <c r="B325">
        <v>2.4409999454393982E-2</v>
      </c>
      <c r="D325" s="2">
        <v>42643</v>
      </c>
      <c r="E325">
        <v>-2.7212999391742054E-2</v>
      </c>
      <c r="G325" s="2">
        <v>42643</v>
      </c>
      <c r="H325">
        <v>-5.0759998865425593E-3</v>
      </c>
      <c r="J325" s="2">
        <v>42643</v>
      </c>
      <c r="K325">
        <v>-3.062999931536615E-3</v>
      </c>
      <c r="M325" s="2">
        <v>42643</v>
      </c>
      <c r="N325">
        <v>-1.4618999673239886E-2</v>
      </c>
      <c r="P325" s="2">
        <v>42643</v>
      </c>
      <c r="Q325">
        <v>-1.0679999761283399E-3</v>
      </c>
      <c r="S325" s="2">
        <v>42643</v>
      </c>
      <c r="T325">
        <v>3.9419999118894336E-3</v>
      </c>
      <c r="V325" s="2">
        <v>42643</v>
      </c>
      <c r="W325">
        <v>3.0803999311476947E-2</v>
      </c>
      <c r="Y325" s="2">
        <v>42643</v>
      </c>
      <c r="Z325">
        <v>-1.252699971999973E-2</v>
      </c>
      <c r="AB325" s="2">
        <v>42643</v>
      </c>
      <c r="AC325">
        <v>-9.2159997940063475E-3</v>
      </c>
    </row>
    <row r="326" spans="1:29" x14ac:dyDescent="0.25">
      <c r="A326" s="2">
        <v>42674</v>
      </c>
      <c r="B326">
        <v>-5.749999871477485E-4</v>
      </c>
      <c r="D326" s="2">
        <v>42674</v>
      </c>
      <c r="E326">
        <v>2.2986999486200515E-2</v>
      </c>
      <c r="G326" s="2">
        <v>42674</v>
      </c>
      <c r="H326">
        <v>-6.5251998541504139E-2</v>
      </c>
      <c r="J326" s="2">
        <v>42674</v>
      </c>
      <c r="K326">
        <v>-2.3435999476164579E-2</v>
      </c>
      <c r="M326" s="2">
        <v>42674</v>
      </c>
      <c r="N326">
        <v>-7.7919998258352283E-3</v>
      </c>
      <c r="P326" s="2">
        <v>42674</v>
      </c>
      <c r="Q326">
        <v>-2.0060999551601708E-2</v>
      </c>
      <c r="S326" s="2">
        <v>42674</v>
      </c>
      <c r="T326">
        <v>8.6549998065456758E-3</v>
      </c>
      <c r="V326" s="2">
        <v>42674</v>
      </c>
      <c r="W326">
        <v>-2.9086999349854887E-2</v>
      </c>
      <c r="Y326" s="2">
        <v>42674</v>
      </c>
      <c r="Z326">
        <v>-2.1341999522969127E-2</v>
      </c>
      <c r="AB326" s="2">
        <v>42674</v>
      </c>
      <c r="AC326">
        <v>-6.4721998553350563E-2</v>
      </c>
    </row>
    <row r="327" spans="1:29" x14ac:dyDescent="0.25">
      <c r="A327" s="2">
        <v>42704</v>
      </c>
      <c r="B327">
        <v>-3.0359999321401118E-3</v>
      </c>
      <c r="D327" s="2">
        <v>42704</v>
      </c>
      <c r="E327">
        <v>0.13935799688510597</v>
      </c>
      <c r="G327" s="2">
        <v>42704</v>
      </c>
      <c r="H327">
        <v>1.9511999563872815E-2</v>
      </c>
      <c r="J327" s="2">
        <v>42704</v>
      </c>
      <c r="K327">
        <v>4.6975998950004573E-2</v>
      </c>
      <c r="M327" s="2">
        <v>42704</v>
      </c>
      <c r="N327">
        <v>-4.2888999041356145E-2</v>
      </c>
      <c r="P327" s="2">
        <v>42704</v>
      </c>
      <c r="Q327">
        <v>8.8470998022519051E-2</v>
      </c>
      <c r="S327" s="2">
        <v>42704</v>
      </c>
      <c r="T327">
        <v>-5.3992998793162404E-2</v>
      </c>
      <c r="V327" s="2">
        <v>42704</v>
      </c>
      <c r="W327">
        <v>8.4036998121626683E-2</v>
      </c>
      <c r="Y327" s="2">
        <v>42704</v>
      </c>
      <c r="Z327">
        <v>6.8569998467341062E-2</v>
      </c>
      <c r="AB327" s="2">
        <v>42704</v>
      </c>
      <c r="AC327">
        <v>3.6129999192431567E-2</v>
      </c>
    </row>
    <row r="328" spans="1:29" x14ac:dyDescent="0.25">
      <c r="A328" s="2">
        <v>42734</v>
      </c>
      <c r="B328">
        <v>1.5600999651290477E-2</v>
      </c>
      <c r="D328" s="2">
        <v>42734</v>
      </c>
      <c r="E328">
        <v>3.8592999137379229E-2</v>
      </c>
      <c r="G328" s="2">
        <v>42734</v>
      </c>
      <c r="H328">
        <v>7.3149998364970088E-3</v>
      </c>
      <c r="J328" s="2">
        <v>42734</v>
      </c>
      <c r="K328">
        <v>6.4199998565018168E-4</v>
      </c>
      <c r="M328" s="2">
        <v>42734</v>
      </c>
      <c r="N328">
        <v>3.1749999290332197E-2</v>
      </c>
      <c r="P328" s="2">
        <v>42734</v>
      </c>
      <c r="Q328">
        <v>4.9989998882636428E-3</v>
      </c>
      <c r="S328" s="2">
        <v>42734</v>
      </c>
      <c r="T328">
        <v>4.9439998894929886E-2</v>
      </c>
      <c r="V328" s="2">
        <v>42734</v>
      </c>
      <c r="W328">
        <v>1.9240999569930136E-2</v>
      </c>
      <c r="Y328" s="2">
        <v>42734</v>
      </c>
      <c r="Z328">
        <v>1.2089999729767442E-3</v>
      </c>
      <c r="AB328" s="2">
        <v>42734</v>
      </c>
      <c r="AC328">
        <v>8.1175998185574999E-2</v>
      </c>
    </row>
    <row r="329" spans="1:29" x14ac:dyDescent="0.25">
      <c r="A329" s="2">
        <v>42766</v>
      </c>
      <c r="B329">
        <v>4.4132999013550576E-2</v>
      </c>
      <c r="D329" s="2">
        <v>42766</v>
      </c>
      <c r="E329">
        <v>2.3609999472275376E-3</v>
      </c>
      <c r="G329" s="2">
        <v>42766</v>
      </c>
      <c r="H329">
        <v>2.2447999498248102E-2</v>
      </c>
      <c r="J329" s="2">
        <v>42766</v>
      </c>
      <c r="K329">
        <v>4.2350999053381383E-2</v>
      </c>
      <c r="M329" s="2">
        <v>42766</v>
      </c>
      <c r="N329">
        <v>1.6445999632403254E-2</v>
      </c>
      <c r="P329" s="2">
        <v>42766</v>
      </c>
      <c r="Q329">
        <v>1.4128999684192241E-2</v>
      </c>
      <c r="S329" s="2">
        <v>42766</v>
      </c>
      <c r="T329">
        <v>1.2500999720580875E-2</v>
      </c>
      <c r="V329" s="2">
        <v>42766</v>
      </c>
      <c r="W329">
        <v>-3.5973999195918441E-2</v>
      </c>
      <c r="Y329" s="2">
        <v>42766</v>
      </c>
      <c r="Z329">
        <v>4.6348998964019117E-2</v>
      </c>
      <c r="AB329" s="2">
        <v>42766</v>
      </c>
      <c r="AC329">
        <v>-2.4768999446369708E-2</v>
      </c>
    </row>
    <row r="330" spans="1:29" x14ac:dyDescent="0.25">
      <c r="A330" s="2">
        <v>42794</v>
      </c>
      <c r="B330">
        <v>5.1281998853757976E-2</v>
      </c>
      <c r="D330" s="2">
        <v>42794</v>
      </c>
      <c r="E330">
        <v>5.1986998837999995E-2</v>
      </c>
      <c r="G330" s="2">
        <v>42794</v>
      </c>
      <c r="H330">
        <v>6.435299856159836E-2</v>
      </c>
      <c r="J330" s="2">
        <v>42794</v>
      </c>
      <c r="K330">
        <v>1.9493999564275145E-2</v>
      </c>
      <c r="M330" s="2">
        <v>42794</v>
      </c>
      <c r="N330">
        <v>4.9553998892381788E-2</v>
      </c>
      <c r="P330" s="2">
        <v>42794</v>
      </c>
      <c r="Q330">
        <v>3.8167999146878719E-2</v>
      </c>
      <c r="S330" s="2">
        <v>42794</v>
      </c>
      <c r="T330">
        <v>5.2806998819671574E-2</v>
      </c>
      <c r="V330" s="2">
        <v>42794</v>
      </c>
      <c r="W330">
        <v>-2.1929999509826305E-2</v>
      </c>
      <c r="Y330" s="2">
        <v>42794</v>
      </c>
      <c r="Z330">
        <v>6.8589998466894028E-3</v>
      </c>
      <c r="AB330" s="2">
        <v>42794</v>
      </c>
      <c r="AC330">
        <v>-3.8729999134317038E-3</v>
      </c>
    </row>
    <row r="331" spans="1:29" x14ac:dyDescent="0.25">
      <c r="A331" s="2">
        <v>42825</v>
      </c>
      <c r="B331">
        <v>2.5538999429158868E-2</v>
      </c>
      <c r="D331" s="2">
        <v>42825</v>
      </c>
      <c r="E331">
        <v>-2.7687999381124973E-2</v>
      </c>
      <c r="G331" s="2">
        <v>42825</v>
      </c>
      <c r="H331">
        <v>-4.1699999067932366E-3</v>
      </c>
      <c r="J331" s="2">
        <v>42825</v>
      </c>
      <c r="K331">
        <v>2.0521999541297554E-2</v>
      </c>
      <c r="M331" s="2">
        <v>42825</v>
      </c>
      <c r="N331">
        <v>-3.0529999317601324E-3</v>
      </c>
      <c r="P331" s="2">
        <v>42825</v>
      </c>
      <c r="Q331">
        <v>-6.8829998461529618E-3</v>
      </c>
      <c r="S331" s="2">
        <v>42825</v>
      </c>
      <c r="T331">
        <v>-1.8739999581128359E-3</v>
      </c>
      <c r="V331" s="2">
        <v>42825</v>
      </c>
      <c r="W331">
        <v>-1.0288999770022927E-2</v>
      </c>
      <c r="Y331" s="2">
        <v>42825</v>
      </c>
      <c r="Z331">
        <v>4.8059998925775293E-3</v>
      </c>
      <c r="AB331" s="2">
        <v>42825</v>
      </c>
      <c r="AC331">
        <v>-1.1474999743513762E-2</v>
      </c>
    </row>
    <row r="332" spans="1:29" x14ac:dyDescent="0.25">
      <c r="A332" s="2">
        <v>42853</v>
      </c>
      <c r="B332">
        <v>2.5238999435864391E-2</v>
      </c>
      <c r="D332" s="2">
        <v>42853</v>
      </c>
      <c r="E332">
        <v>-8.4269998116418728E-3</v>
      </c>
      <c r="G332" s="2">
        <v>42853</v>
      </c>
      <c r="H332">
        <v>1.5440999654866755E-2</v>
      </c>
      <c r="J332" s="2">
        <v>42853</v>
      </c>
      <c r="K332">
        <v>2.4404999454505742E-2</v>
      </c>
      <c r="M332" s="2">
        <v>42853</v>
      </c>
      <c r="N332">
        <v>1.0295999769866468E-2</v>
      </c>
      <c r="P332" s="2">
        <v>42853</v>
      </c>
      <c r="Q332">
        <v>1.763599960580468E-2</v>
      </c>
      <c r="S332" s="2">
        <v>42853</v>
      </c>
      <c r="T332">
        <v>7.7859998259693381E-3</v>
      </c>
      <c r="V332" s="2">
        <v>42853</v>
      </c>
      <c r="W332">
        <v>-2.8879999354481697E-2</v>
      </c>
      <c r="Y332" s="2">
        <v>42853</v>
      </c>
      <c r="Z332">
        <v>1.3923999688774348E-2</v>
      </c>
      <c r="AB332" s="2">
        <v>42853</v>
      </c>
      <c r="AC332">
        <v>-3.308799926042557E-2</v>
      </c>
    </row>
    <row r="333" spans="1:29" x14ac:dyDescent="0.25">
      <c r="A333" s="2">
        <v>42886</v>
      </c>
      <c r="B333">
        <v>4.39759990170598E-2</v>
      </c>
      <c r="D333" s="2">
        <v>42886</v>
      </c>
      <c r="E333">
        <v>-1.2150999728403986E-2</v>
      </c>
      <c r="G333" s="2">
        <v>42886</v>
      </c>
      <c r="H333">
        <v>8.1539998177438972E-3</v>
      </c>
      <c r="J333" s="2">
        <v>42886</v>
      </c>
      <c r="K333">
        <v>1.1228999749012291E-2</v>
      </c>
      <c r="M333" s="2">
        <v>42886</v>
      </c>
      <c r="N333">
        <v>2.854599936194718E-2</v>
      </c>
      <c r="P333" s="2">
        <v>42886</v>
      </c>
      <c r="Q333">
        <v>1.5052999663539231E-2</v>
      </c>
      <c r="S333" s="2">
        <v>42886</v>
      </c>
      <c r="T333">
        <v>4.2412999051995574E-2</v>
      </c>
      <c r="V333" s="2">
        <v>42886</v>
      </c>
      <c r="W333">
        <v>-3.4018999239616092E-2</v>
      </c>
      <c r="Y333" s="2">
        <v>42886</v>
      </c>
      <c r="Z333">
        <v>-9.6999997831881044E-4</v>
      </c>
      <c r="AB333" s="2">
        <v>42886</v>
      </c>
      <c r="AC333">
        <v>-9.7919997811317435E-3</v>
      </c>
    </row>
    <row r="334" spans="1:29" x14ac:dyDescent="0.25">
      <c r="A334" s="2">
        <v>42916</v>
      </c>
      <c r="B334">
        <v>-2.7049999395385386E-2</v>
      </c>
      <c r="D334" s="2">
        <v>42916</v>
      </c>
      <c r="E334">
        <v>6.4281998563185339E-2</v>
      </c>
      <c r="G334" s="2">
        <v>42916</v>
      </c>
      <c r="H334">
        <v>4.6197998967394231E-2</v>
      </c>
      <c r="J334" s="2">
        <v>42916</v>
      </c>
      <c r="K334">
        <v>-1.1975999732315541E-2</v>
      </c>
      <c r="M334" s="2">
        <v>42916</v>
      </c>
      <c r="N334">
        <v>-2.2548999495990575E-2</v>
      </c>
      <c r="P334" s="2">
        <v>42916</v>
      </c>
      <c r="Q334">
        <v>1.3919999688863753E-2</v>
      </c>
      <c r="S334" s="2">
        <v>42916</v>
      </c>
      <c r="T334">
        <v>-2.7042999395541847E-2</v>
      </c>
      <c r="V334" s="2">
        <v>42916</v>
      </c>
      <c r="W334">
        <v>-1.7589999606832862E-3</v>
      </c>
      <c r="Y334" s="2">
        <v>42916</v>
      </c>
      <c r="Z334">
        <v>1.8501999586448076E-2</v>
      </c>
      <c r="AB334" s="2">
        <v>42916</v>
      </c>
      <c r="AC334">
        <v>-2.9171999347954992E-2</v>
      </c>
    </row>
    <row r="335" spans="1:29" x14ac:dyDescent="0.25">
      <c r="A335" s="2">
        <v>42947</v>
      </c>
      <c r="B335">
        <v>4.3336999031342568E-2</v>
      </c>
      <c r="D335" s="2">
        <v>42947</v>
      </c>
      <c r="E335">
        <v>1.7241999614611269E-2</v>
      </c>
      <c r="G335" s="2">
        <v>42947</v>
      </c>
      <c r="H335">
        <v>7.7479998268187049E-3</v>
      </c>
      <c r="J335" s="2">
        <v>42947</v>
      </c>
      <c r="K335">
        <v>1.8748999580927194E-2</v>
      </c>
      <c r="M335" s="2">
        <v>42947</v>
      </c>
      <c r="N335">
        <v>5.7399998717010013E-3</v>
      </c>
      <c r="P335" s="2">
        <v>42947</v>
      </c>
      <c r="Q335">
        <v>5.5699998755007977E-4</v>
      </c>
      <c r="S335" s="2">
        <v>42947</v>
      </c>
      <c r="T335">
        <v>2.4417999454215172E-2</v>
      </c>
      <c r="V335" s="2">
        <v>42947</v>
      </c>
      <c r="W335">
        <v>2.5012999440915885E-2</v>
      </c>
      <c r="Y335" s="2">
        <v>42947</v>
      </c>
      <c r="Z335">
        <v>1.5429999655112625E-2</v>
      </c>
      <c r="AB335" s="2">
        <v>42947</v>
      </c>
      <c r="AC335">
        <v>6.3622998577915132E-2</v>
      </c>
    </row>
    <row r="336" spans="1:29" x14ac:dyDescent="0.25">
      <c r="A336" s="2">
        <v>42978</v>
      </c>
      <c r="B336">
        <v>3.4741999223455791E-2</v>
      </c>
      <c r="D336" s="2">
        <v>42978</v>
      </c>
      <c r="E336">
        <v>-1.6094999640248717E-2</v>
      </c>
      <c r="G336" s="2">
        <v>42978</v>
      </c>
      <c r="H336">
        <v>1.847999958693981E-2</v>
      </c>
      <c r="J336" s="2">
        <v>42978</v>
      </c>
      <c r="K336">
        <v>-1.8374999589286744E-2</v>
      </c>
      <c r="M336" s="2">
        <v>42978</v>
      </c>
      <c r="N336">
        <v>-1.0606999762915074E-2</v>
      </c>
      <c r="P336" s="2">
        <v>42978</v>
      </c>
      <c r="Q336">
        <v>1.506999966315925E-3</v>
      </c>
      <c r="S336" s="2">
        <v>42978</v>
      </c>
      <c r="T336">
        <v>3.2497999273613097E-2</v>
      </c>
      <c r="V336" s="2">
        <v>42978</v>
      </c>
      <c r="W336">
        <v>-5.1855998840928078E-2</v>
      </c>
      <c r="Y336" s="2">
        <v>42978</v>
      </c>
      <c r="Z336">
        <v>8.8739998016506422E-3</v>
      </c>
      <c r="AB336" s="2">
        <v>42978</v>
      </c>
      <c r="AC336">
        <v>-3.0198999324999747E-2</v>
      </c>
    </row>
    <row r="337" spans="1:29" x14ac:dyDescent="0.25">
      <c r="A337" s="2">
        <v>43007</v>
      </c>
      <c r="B337">
        <v>6.357999857887626E-3</v>
      </c>
      <c r="D337" s="2">
        <v>43007</v>
      </c>
      <c r="E337">
        <v>5.1441998850181699E-2</v>
      </c>
      <c r="G337" s="2">
        <v>43007</v>
      </c>
      <c r="H337">
        <v>9.9109997784718861E-3</v>
      </c>
      <c r="J337" s="2">
        <v>43007</v>
      </c>
      <c r="K337">
        <v>8.4119998119771468E-3</v>
      </c>
      <c r="M337" s="2">
        <v>43007</v>
      </c>
      <c r="N337">
        <v>-8.5889998080208897E-3</v>
      </c>
      <c r="P337" s="2">
        <v>43007</v>
      </c>
      <c r="Q337">
        <v>4.0037999105080962E-2</v>
      </c>
      <c r="S337" s="2">
        <v>43007</v>
      </c>
      <c r="T337">
        <v>-2.7393999387696384E-2</v>
      </c>
      <c r="V337" s="2">
        <v>43007</v>
      </c>
      <c r="W337">
        <v>9.9379997778683907E-2</v>
      </c>
      <c r="Y337" s="2">
        <v>43007</v>
      </c>
      <c r="Z337">
        <v>3.5156999214179814E-2</v>
      </c>
      <c r="AB337" s="2">
        <v>43007</v>
      </c>
      <c r="AC337">
        <v>3.5192999213375147E-2</v>
      </c>
    </row>
    <row r="338" spans="1:29" x14ac:dyDescent="0.25">
      <c r="A338" s="2">
        <v>43039</v>
      </c>
      <c r="B338">
        <v>7.7569998266175388E-2</v>
      </c>
      <c r="D338" s="2">
        <v>43039</v>
      </c>
      <c r="E338">
        <v>2.9352999343909322E-2</v>
      </c>
      <c r="G338" s="2">
        <v>43039</v>
      </c>
      <c r="H338">
        <v>-7.6539998289197678E-3</v>
      </c>
      <c r="J338" s="2">
        <v>43039</v>
      </c>
      <c r="K338">
        <v>2.1139999527484177E-2</v>
      </c>
      <c r="M338" s="2">
        <v>43039</v>
      </c>
      <c r="N338">
        <v>-1.4016999686695635E-2</v>
      </c>
      <c r="P338" s="2">
        <v>43039</v>
      </c>
      <c r="Q338">
        <v>2.0349999545142055E-3</v>
      </c>
      <c r="S338" s="2">
        <v>43039</v>
      </c>
      <c r="T338">
        <v>3.9030999127589165E-2</v>
      </c>
      <c r="V338" s="2">
        <v>43039</v>
      </c>
      <c r="W338">
        <v>-6.6299998518079524E-3</v>
      </c>
      <c r="Y338" s="2">
        <v>43039</v>
      </c>
      <c r="Z338">
        <v>3.8720999134518208E-2</v>
      </c>
      <c r="AB338" s="2">
        <v>43039</v>
      </c>
      <c r="AC338">
        <v>-7.6225998296216138E-2</v>
      </c>
    </row>
    <row r="339" spans="1:29" x14ac:dyDescent="0.25">
      <c r="A339" s="2">
        <v>43069</v>
      </c>
      <c r="B339">
        <v>1.150099974293262E-2</v>
      </c>
      <c r="D339" s="2">
        <v>43069</v>
      </c>
      <c r="E339">
        <v>3.5034999216906726E-2</v>
      </c>
      <c r="G339" s="2">
        <v>43069</v>
      </c>
      <c r="H339">
        <v>2.918799934759736E-2</v>
      </c>
      <c r="J339" s="2">
        <v>43069</v>
      </c>
      <c r="K339">
        <v>5.0602998868934809E-2</v>
      </c>
      <c r="M339" s="2">
        <v>43069</v>
      </c>
      <c r="N339">
        <v>5.6651998733729128E-2</v>
      </c>
      <c r="P339" s="2">
        <v>43069</v>
      </c>
      <c r="Q339">
        <v>3.8616999136842786E-2</v>
      </c>
      <c r="S339" s="2">
        <v>43069</v>
      </c>
      <c r="T339">
        <v>2.7514999384991825E-2</v>
      </c>
      <c r="V339" s="2">
        <v>43069</v>
      </c>
      <c r="W339">
        <v>1.7621999606117607E-2</v>
      </c>
      <c r="Y339" s="2">
        <v>43069</v>
      </c>
      <c r="Z339">
        <v>9.8569997796788822E-3</v>
      </c>
      <c r="AB339" s="2">
        <v>43069</v>
      </c>
      <c r="AC339">
        <v>6.0343998651206494E-2</v>
      </c>
    </row>
    <row r="340" spans="1:29" x14ac:dyDescent="0.25">
      <c r="A340" s="2">
        <v>43098</v>
      </c>
      <c r="B340">
        <v>8.6999998055398457E-5</v>
      </c>
      <c r="D340" s="2">
        <v>43098</v>
      </c>
      <c r="E340">
        <v>1.9219999570399524E-2</v>
      </c>
      <c r="G340" s="2">
        <v>43098</v>
      </c>
      <c r="H340">
        <v>-6.4669998554512864E-3</v>
      </c>
      <c r="J340" s="2">
        <v>43098</v>
      </c>
      <c r="K340">
        <v>2.4085999461635945E-2</v>
      </c>
      <c r="M340" s="2">
        <v>43098</v>
      </c>
      <c r="N340">
        <v>2.2137999505177142E-2</v>
      </c>
      <c r="P340" s="2">
        <v>43098</v>
      </c>
      <c r="Q340">
        <v>1.8816999579407273E-2</v>
      </c>
      <c r="S340" s="2">
        <v>43098</v>
      </c>
      <c r="T340">
        <v>-6.1416998627223079E-2</v>
      </c>
      <c r="V340" s="2">
        <v>43098</v>
      </c>
      <c r="W340">
        <v>4.8834998908452686E-2</v>
      </c>
      <c r="Y340" s="2">
        <v>43098</v>
      </c>
      <c r="Z340">
        <v>1.9402999566309156E-2</v>
      </c>
      <c r="AB340" s="2">
        <v>43098</v>
      </c>
      <c r="AC340">
        <v>5.7702998710237444E-2</v>
      </c>
    </row>
    <row r="341" spans="1:29" x14ac:dyDescent="0.25">
      <c r="A341" s="2">
        <v>43131</v>
      </c>
      <c r="B341">
        <v>7.6270998295210307E-2</v>
      </c>
      <c r="D341" s="2">
        <v>43131</v>
      </c>
      <c r="E341">
        <v>6.4758998552523553E-2</v>
      </c>
      <c r="G341" s="2">
        <v>43131</v>
      </c>
      <c r="H341">
        <v>6.6472998514212664E-2</v>
      </c>
      <c r="J341" s="2">
        <v>43131</v>
      </c>
      <c r="K341">
        <v>9.324199791587888E-2</v>
      </c>
      <c r="M341" s="2">
        <v>43131</v>
      </c>
      <c r="N341">
        <v>1.5873999645188451E-2</v>
      </c>
      <c r="P341" s="2">
        <v>43131</v>
      </c>
      <c r="Q341">
        <v>5.3065998813882465E-2</v>
      </c>
      <c r="S341" s="2">
        <v>43131</v>
      </c>
      <c r="T341">
        <v>-3.0667999314516785E-2</v>
      </c>
      <c r="V341" s="2">
        <v>43131</v>
      </c>
      <c r="W341">
        <v>3.8117999147996302E-2</v>
      </c>
      <c r="Y341" s="2">
        <v>43131</v>
      </c>
      <c r="Z341">
        <v>4.1411999074369661E-2</v>
      </c>
      <c r="AB341" s="2">
        <v>43131</v>
      </c>
      <c r="AC341">
        <v>5.4689998777583248E-3</v>
      </c>
    </row>
    <row r="342" spans="1:29" x14ac:dyDescent="0.25">
      <c r="A342" s="2">
        <v>43159</v>
      </c>
      <c r="B342">
        <v>9.6799997836351389E-4</v>
      </c>
      <c r="D342" s="2">
        <v>43159</v>
      </c>
      <c r="E342">
        <v>-2.7834999377839269E-2</v>
      </c>
      <c r="G342" s="2">
        <v>43159</v>
      </c>
      <c r="H342">
        <v>-4.4474999005906284E-2</v>
      </c>
      <c r="J342" s="2">
        <v>43159</v>
      </c>
      <c r="K342">
        <v>-3.4636999225802718E-2</v>
      </c>
      <c r="M342" s="2">
        <v>43159</v>
      </c>
      <c r="N342">
        <v>-7.7646998264454314E-2</v>
      </c>
      <c r="P342" s="2">
        <v>43159</v>
      </c>
      <c r="Q342">
        <v>-3.9489999117329713E-2</v>
      </c>
      <c r="S342" s="2">
        <v>43159</v>
      </c>
      <c r="T342">
        <v>-3.8601999137178059E-2</v>
      </c>
      <c r="V342" s="2">
        <v>43159</v>
      </c>
      <c r="W342">
        <v>-0.10819099758174271</v>
      </c>
      <c r="Y342" s="2">
        <v>43159</v>
      </c>
      <c r="Z342">
        <v>-5.2585998824611312E-2</v>
      </c>
      <c r="AB342" s="2">
        <v>43159</v>
      </c>
      <c r="AC342">
        <v>-7.0544998423196378E-2</v>
      </c>
    </row>
    <row r="343" spans="1:29" x14ac:dyDescent="0.25">
      <c r="A343" s="2">
        <v>43189</v>
      </c>
      <c r="B343">
        <v>-3.9042999127320947E-2</v>
      </c>
      <c r="D343" s="2">
        <v>43189</v>
      </c>
      <c r="E343">
        <v>-4.3156999035365878E-2</v>
      </c>
      <c r="G343" s="2">
        <v>43189</v>
      </c>
      <c r="H343">
        <v>-3.0684999314136804E-2</v>
      </c>
      <c r="J343" s="2">
        <v>43189</v>
      </c>
      <c r="K343">
        <v>-2.3307999479025603E-2</v>
      </c>
      <c r="M343" s="2">
        <v>43189</v>
      </c>
      <c r="N343">
        <v>-8.7819998037070041E-3</v>
      </c>
      <c r="P343" s="2">
        <v>43189</v>
      </c>
      <c r="Q343">
        <v>-2.676499940175563E-2</v>
      </c>
      <c r="S343" s="2">
        <v>43189</v>
      </c>
      <c r="T343">
        <v>3.7673999157920475E-2</v>
      </c>
      <c r="V343" s="2">
        <v>43189</v>
      </c>
      <c r="W343">
        <v>1.6614999628625809E-2</v>
      </c>
      <c r="Y343" s="2">
        <v>43189</v>
      </c>
      <c r="Z343">
        <v>-4.2355999053269623E-2</v>
      </c>
      <c r="AB343" s="2">
        <v>43189</v>
      </c>
      <c r="AC343">
        <v>-9.9669997772201899E-3</v>
      </c>
    </row>
    <row r="344" spans="1:29" x14ac:dyDescent="0.25">
      <c r="A344" s="2">
        <v>43220</v>
      </c>
      <c r="B344">
        <v>9.1599997952580457E-4</v>
      </c>
      <c r="D344" s="2">
        <v>43220</v>
      </c>
      <c r="E344">
        <v>-3.6909999174997211E-3</v>
      </c>
      <c r="G344" s="2">
        <v>43220</v>
      </c>
      <c r="H344">
        <v>1.2187999727576971E-2</v>
      </c>
      <c r="J344" s="2">
        <v>43220</v>
      </c>
      <c r="K344">
        <v>2.3614999472163618E-2</v>
      </c>
      <c r="M344" s="2">
        <v>43220</v>
      </c>
      <c r="N344">
        <v>-4.3177999034896497E-2</v>
      </c>
      <c r="P344" s="2">
        <v>43220</v>
      </c>
      <c r="Q344">
        <v>-2.7924999375827611E-2</v>
      </c>
      <c r="S344" s="2">
        <v>43220</v>
      </c>
      <c r="T344">
        <v>2.0986999530903994E-2</v>
      </c>
      <c r="V344" s="2">
        <v>43220</v>
      </c>
      <c r="W344">
        <v>9.3564997908659284E-2</v>
      </c>
      <c r="Y344" s="2">
        <v>43220</v>
      </c>
      <c r="Z344">
        <v>1.5049999663606286E-3</v>
      </c>
      <c r="AB344" s="2">
        <v>43220</v>
      </c>
      <c r="AC344">
        <v>-9.8669997794553644E-3</v>
      </c>
    </row>
    <row r="345" spans="1:29" x14ac:dyDescent="0.25">
      <c r="A345" s="2">
        <v>43251</v>
      </c>
      <c r="B345">
        <v>7.3694998352788393E-2</v>
      </c>
      <c r="D345" s="2">
        <v>43251</v>
      </c>
      <c r="E345">
        <v>-9.0009997988119723E-3</v>
      </c>
      <c r="G345" s="2">
        <v>43251</v>
      </c>
      <c r="H345">
        <v>2.2339999500662088E-3</v>
      </c>
      <c r="J345" s="2">
        <v>43251</v>
      </c>
      <c r="K345">
        <v>1.9911999554932117E-2</v>
      </c>
      <c r="M345" s="2">
        <v>43251</v>
      </c>
      <c r="N345">
        <v>-1.5277999658510089E-2</v>
      </c>
      <c r="P345" s="2">
        <v>43251</v>
      </c>
      <c r="Q345">
        <v>3.0065999327972534E-2</v>
      </c>
      <c r="S345" s="2">
        <v>43251</v>
      </c>
      <c r="T345">
        <v>-1.1280999747849999E-2</v>
      </c>
      <c r="V345" s="2">
        <v>43251</v>
      </c>
      <c r="W345">
        <v>3.0398999320529401E-2</v>
      </c>
      <c r="Y345" s="2">
        <v>43251</v>
      </c>
      <c r="Z345">
        <v>2.0679999537765982E-2</v>
      </c>
      <c r="AB345" s="2">
        <v>43251</v>
      </c>
      <c r="AC345">
        <v>-2.2732999491877851E-2</v>
      </c>
    </row>
    <row r="346" spans="1:29" x14ac:dyDescent="0.25">
      <c r="A346" s="2">
        <v>43280</v>
      </c>
      <c r="B346">
        <v>-3.5039999216794964E-3</v>
      </c>
      <c r="D346" s="2">
        <v>43280</v>
      </c>
      <c r="E346">
        <v>-1.9174999571405352E-2</v>
      </c>
      <c r="G346" s="2">
        <v>43280</v>
      </c>
      <c r="H346">
        <v>1.624699963685125E-2</v>
      </c>
      <c r="J346" s="2">
        <v>43280</v>
      </c>
      <c r="K346">
        <v>3.6105999192968009E-2</v>
      </c>
      <c r="M346" s="2">
        <v>43280</v>
      </c>
      <c r="N346">
        <v>4.5014998993836347E-2</v>
      </c>
      <c r="P346" s="2">
        <v>43280</v>
      </c>
      <c r="Q346">
        <v>-3.3073999260738493E-2</v>
      </c>
      <c r="S346" s="2">
        <v>43280</v>
      </c>
      <c r="T346">
        <v>2.7669999381527303E-2</v>
      </c>
      <c r="V346" s="2">
        <v>43280</v>
      </c>
      <c r="W346">
        <v>7.0899998415261505E-3</v>
      </c>
      <c r="Y346" s="2">
        <v>43280</v>
      </c>
      <c r="Z346">
        <v>3.4489999229088426E-3</v>
      </c>
      <c r="AB346" s="2">
        <v>43280</v>
      </c>
      <c r="AC346">
        <v>2.3730999469570815E-2</v>
      </c>
    </row>
    <row r="347" spans="1:29" x14ac:dyDescent="0.25">
      <c r="A347" s="2">
        <v>43312</v>
      </c>
      <c r="B347">
        <v>2.0916999532468616E-2</v>
      </c>
      <c r="D347" s="2">
        <v>43312</v>
      </c>
      <c r="E347">
        <v>5.2701998822018502E-2</v>
      </c>
      <c r="G347" s="2">
        <v>43312</v>
      </c>
      <c r="H347">
        <v>6.6149998521432288E-2</v>
      </c>
      <c r="J347" s="2">
        <v>43312</v>
      </c>
      <c r="K347">
        <v>1.8321999590471389E-2</v>
      </c>
      <c r="M347" s="2">
        <v>43312</v>
      </c>
      <c r="N347">
        <v>4.073199908956885E-2</v>
      </c>
      <c r="P347" s="2">
        <v>43312</v>
      </c>
      <c r="Q347">
        <v>7.3249998362734922E-2</v>
      </c>
      <c r="S347" s="2">
        <v>43312</v>
      </c>
      <c r="T347">
        <v>1.8635999583452939E-2</v>
      </c>
      <c r="V347" s="2">
        <v>43312</v>
      </c>
      <c r="W347">
        <v>1.4203999682515858E-2</v>
      </c>
      <c r="Y347" s="2">
        <v>43312</v>
      </c>
      <c r="Z347">
        <v>2.9620999337919056E-2</v>
      </c>
      <c r="AB347" s="2">
        <v>43312</v>
      </c>
      <c r="AC347">
        <v>2.3239999480545521E-2</v>
      </c>
    </row>
    <row r="348" spans="1:29" x14ac:dyDescent="0.25">
      <c r="A348" s="2">
        <v>43343</v>
      </c>
      <c r="B348">
        <v>6.9299998451024289E-2</v>
      </c>
      <c r="D348" s="2">
        <v>43343</v>
      </c>
      <c r="E348">
        <v>1.3843999690562487E-2</v>
      </c>
      <c r="G348" s="2">
        <v>43343</v>
      </c>
      <c r="H348">
        <v>4.3710999022983019E-2</v>
      </c>
      <c r="J348" s="2">
        <v>43343</v>
      </c>
      <c r="K348">
        <v>5.1335998852550989E-2</v>
      </c>
      <c r="M348" s="2">
        <v>43343</v>
      </c>
      <c r="N348">
        <v>5.1299998853355649E-3</v>
      </c>
      <c r="P348" s="2">
        <v>43343</v>
      </c>
      <c r="Q348">
        <v>2.9729999335482717E-3</v>
      </c>
      <c r="S348" s="2">
        <v>43343</v>
      </c>
      <c r="T348">
        <v>1.1191999749839306E-2</v>
      </c>
      <c r="V348" s="2">
        <v>43343</v>
      </c>
      <c r="W348">
        <v>-3.2968999263085427E-2</v>
      </c>
      <c r="Y348" s="2">
        <v>43343</v>
      </c>
      <c r="Z348">
        <v>-4.5229998989030715E-3</v>
      </c>
      <c r="AB348" s="2">
        <v>43343</v>
      </c>
      <c r="AC348">
        <v>3.0482999318651852E-2</v>
      </c>
    </row>
    <row r="349" spans="1:29" x14ac:dyDescent="0.25">
      <c r="A349" s="2">
        <v>43371</v>
      </c>
      <c r="B349">
        <v>-3.3429999252781273E-3</v>
      </c>
      <c r="D349" s="2">
        <v>43371</v>
      </c>
      <c r="E349">
        <v>-2.2227999503165483E-2</v>
      </c>
      <c r="G349" s="2">
        <v>43371</v>
      </c>
      <c r="H349">
        <v>2.9284999345429243E-2</v>
      </c>
      <c r="J349" s="2">
        <v>43371</v>
      </c>
      <c r="K349">
        <v>1.0440999766625464E-2</v>
      </c>
      <c r="M349" s="2">
        <v>43371</v>
      </c>
      <c r="N349">
        <v>1.0372999768145383E-2</v>
      </c>
      <c r="P349" s="2">
        <v>43371</v>
      </c>
      <c r="Q349">
        <v>2.18449995117262E-2</v>
      </c>
      <c r="S349" s="2">
        <v>43371</v>
      </c>
      <c r="T349">
        <v>-5.9579998668283221E-3</v>
      </c>
      <c r="V349" s="2">
        <v>43371</v>
      </c>
      <c r="W349">
        <v>2.5880999421514568E-2</v>
      </c>
      <c r="Y349" s="2">
        <v>43371</v>
      </c>
      <c r="Z349">
        <v>-2.0862999533675611E-2</v>
      </c>
      <c r="AB349" s="2">
        <v>43371</v>
      </c>
      <c r="AC349">
        <v>4.2599999047815799E-2</v>
      </c>
    </row>
    <row r="350" spans="1:29" x14ac:dyDescent="0.25">
      <c r="A350" s="2">
        <v>43404</v>
      </c>
      <c r="B350">
        <v>-7.9663998219370841E-2</v>
      </c>
      <c r="D350" s="2">
        <v>43404</v>
      </c>
      <c r="E350">
        <v>-4.7346998941712085E-2</v>
      </c>
      <c r="G350" s="2">
        <v>43404</v>
      </c>
      <c r="H350">
        <v>-6.6907998504489669E-2</v>
      </c>
      <c r="J350" s="2">
        <v>43404</v>
      </c>
      <c r="K350">
        <v>-0.11272799748033285</v>
      </c>
      <c r="M350" s="2">
        <v>43404</v>
      </c>
      <c r="N350">
        <v>2.3083999484032391E-2</v>
      </c>
      <c r="P350" s="2">
        <v>43404</v>
      </c>
      <c r="Q350">
        <v>-0.10808199758417904</v>
      </c>
      <c r="S350" s="2">
        <v>43404</v>
      </c>
      <c r="T350">
        <v>1.9547999563068151E-2</v>
      </c>
      <c r="V350" s="2">
        <v>43404</v>
      </c>
      <c r="W350">
        <v>-0.11265799748189748</v>
      </c>
      <c r="Y350" s="2">
        <v>43404</v>
      </c>
      <c r="Z350">
        <v>-9.4698997883312389E-2</v>
      </c>
      <c r="AB350" s="2">
        <v>43404</v>
      </c>
      <c r="AC350">
        <v>-5.7503998714685436E-2</v>
      </c>
    </row>
    <row r="351" spans="1:29" x14ac:dyDescent="0.25">
      <c r="A351" s="2">
        <v>43434</v>
      </c>
      <c r="B351">
        <v>-1.8821999579295517E-2</v>
      </c>
      <c r="D351" s="2">
        <v>43434</v>
      </c>
      <c r="E351">
        <v>2.8003999374061821E-2</v>
      </c>
      <c r="G351" s="2">
        <v>43434</v>
      </c>
      <c r="H351">
        <v>7.0524998423643417E-2</v>
      </c>
      <c r="J351" s="2">
        <v>43434</v>
      </c>
      <c r="K351">
        <v>2.8100999371893708E-2</v>
      </c>
      <c r="M351" s="2">
        <v>43434</v>
      </c>
      <c r="N351">
        <v>1.9338999567739663E-2</v>
      </c>
      <c r="P351" s="2">
        <v>43434</v>
      </c>
      <c r="Q351">
        <v>3.8432999140955507E-2</v>
      </c>
      <c r="S351" s="2">
        <v>43434</v>
      </c>
      <c r="T351">
        <v>3.5811999199539424E-2</v>
      </c>
      <c r="V351" s="2">
        <v>43434</v>
      </c>
      <c r="W351">
        <v>-1.6459999632090331E-2</v>
      </c>
      <c r="Y351" s="2">
        <v>43434</v>
      </c>
      <c r="Z351">
        <v>4.0444999095983807E-2</v>
      </c>
      <c r="AB351" s="2">
        <v>43434</v>
      </c>
      <c r="AC351">
        <v>-6.4919998548924919E-3</v>
      </c>
    </row>
    <row r="352" spans="1:29" x14ac:dyDescent="0.25">
      <c r="A352" s="2">
        <v>43465</v>
      </c>
      <c r="B352">
        <v>-8.4585998109355576E-2</v>
      </c>
      <c r="D352" s="2">
        <v>43465</v>
      </c>
      <c r="E352">
        <v>-0.11287299747709185</v>
      </c>
      <c r="G352" s="2">
        <v>43465</v>
      </c>
      <c r="H352">
        <v>-8.6148998074419794E-2</v>
      </c>
      <c r="J352" s="2">
        <v>43465</v>
      </c>
      <c r="K352">
        <v>-8.3721998128667471E-2</v>
      </c>
      <c r="M352" s="2">
        <v>43465</v>
      </c>
      <c r="N352">
        <v>-9.1132997963018728E-2</v>
      </c>
      <c r="P352" s="2">
        <v>43465</v>
      </c>
      <c r="Q352">
        <v>-0.10729799760170282</v>
      </c>
      <c r="S352" s="2">
        <v>43465</v>
      </c>
      <c r="T352">
        <v>-4.0249999100342396E-2</v>
      </c>
      <c r="V352" s="2">
        <v>43465</v>
      </c>
      <c r="W352">
        <v>-0.12669399716816843</v>
      </c>
      <c r="Y352" s="2">
        <v>43465</v>
      </c>
      <c r="Z352">
        <v>-6.8966998458467418E-2</v>
      </c>
      <c r="AB352" s="2">
        <v>43465</v>
      </c>
      <c r="AC352">
        <v>-7.2896998370625077E-2</v>
      </c>
    </row>
    <row r="353" spans="1:29" x14ac:dyDescent="0.25">
      <c r="A353" s="2">
        <v>43496</v>
      </c>
      <c r="B353">
        <v>6.9647998443245887E-2</v>
      </c>
      <c r="D353" s="2">
        <v>43496</v>
      </c>
      <c r="E353">
        <v>8.8379998024553055E-2</v>
      </c>
      <c r="G353" s="2">
        <v>43496</v>
      </c>
      <c r="H353">
        <v>4.8435998917371041E-2</v>
      </c>
      <c r="J353" s="2">
        <v>43496</v>
      </c>
      <c r="K353">
        <v>0.10295599769875408</v>
      </c>
      <c r="M353" s="2">
        <v>43496</v>
      </c>
      <c r="N353">
        <v>5.1930998839251702E-2</v>
      </c>
      <c r="P353" s="2">
        <v>43496</v>
      </c>
      <c r="Q353">
        <v>0.11414799744859337</v>
      </c>
      <c r="S353" s="2">
        <v>43496</v>
      </c>
      <c r="T353">
        <v>3.4265999234095214E-2</v>
      </c>
      <c r="V353" s="2">
        <v>43496</v>
      </c>
      <c r="W353">
        <v>0.11111099751647562</v>
      </c>
      <c r="Y353" s="2">
        <v>43496</v>
      </c>
      <c r="Z353">
        <v>5.4958998771570622E-2</v>
      </c>
      <c r="AB353" s="2">
        <v>43496</v>
      </c>
      <c r="AC353">
        <v>0.10369099768232554</v>
      </c>
    </row>
    <row r="354" spans="1:29" x14ac:dyDescent="0.25">
      <c r="A354" s="2">
        <v>43524</v>
      </c>
      <c r="B354">
        <v>6.8925998459383839E-2</v>
      </c>
      <c r="D354" s="2">
        <v>43524</v>
      </c>
      <c r="E354">
        <v>2.4224999458529056E-2</v>
      </c>
      <c r="G354" s="2">
        <v>43524</v>
      </c>
      <c r="H354">
        <v>1.1741999737545847E-2</v>
      </c>
      <c r="J354" s="2">
        <v>43524</v>
      </c>
      <c r="K354">
        <v>7.8259998250752687E-3</v>
      </c>
      <c r="M354" s="2">
        <v>43524</v>
      </c>
      <c r="N354">
        <v>2.2963999486714605E-2</v>
      </c>
      <c r="P354" s="2">
        <v>43524</v>
      </c>
      <c r="Q354">
        <v>6.4051998568326232E-2</v>
      </c>
      <c r="S354" s="2">
        <v>43524</v>
      </c>
      <c r="T354">
        <v>4.1630999069474636E-2</v>
      </c>
      <c r="V354" s="2">
        <v>43524</v>
      </c>
      <c r="W354">
        <v>2.6184999414719641E-2</v>
      </c>
      <c r="Y354" s="2">
        <v>43524</v>
      </c>
      <c r="Z354">
        <v>3.2794999266974628E-2</v>
      </c>
      <c r="AB354" s="2">
        <v>43524</v>
      </c>
      <c r="AC354">
        <v>8.2219998162239797E-3</v>
      </c>
    </row>
    <row r="355" spans="1:29" x14ac:dyDescent="0.25">
      <c r="A355" s="2">
        <v>43553</v>
      </c>
      <c r="B355">
        <v>4.829199892058969E-2</v>
      </c>
      <c r="D355" s="2">
        <v>43553</v>
      </c>
      <c r="E355">
        <v>-2.6135999415814876E-2</v>
      </c>
      <c r="G355" s="2">
        <v>43553</v>
      </c>
      <c r="H355">
        <v>4.8959998905658718E-3</v>
      </c>
      <c r="J355" s="2">
        <v>43553</v>
      </c>
      <c r="K355">
        <v>4.1092999081499874E-2</v>
      </c>
      <c r="M355" s="2">
        <v>43553</v>
      </c>
      <c r="N355">
        <v>4.0887999086081983E-2</v>
      </c>
      <c r="P355" s="2">
        <v>43553</v>
      </c>
      <c r="Q355">
        <v>-1.139599974527955E-2</v>
      </c>
      <c r="S355" s="2">
        <v>43553</v>
      </c>
      <c r="T355">
        <v>2.8880999354459345E-2</v>
      </c>
      <c r="V355" s="2">
        <v>43553</v>
      </c>
      <c r="W355">
        <v>2.1102999528311194E-2</v>
      </c>
      <c r="Y355" s="2">
        <v>43553</v>
      </c>
      <c r="Z355">
        <v>1.2291999725252391E-2</v>
      </c>
      <c r="AB355" s="2">
        <v>43553</v>
      </c>
      <c r="AC355">
        <v>2.4257999457791449E-2</v>
      </c>
    </row>
    <row r="356" spans="1:29" x14ac:dyDescent="0.25">
      <c r="A356" s="2">
        <v>43585</v>
      </c>
      <c r="B356">
        <v>6.4324998562224206E-2</v>
      </c>
      <c r="D356" s="2">
        <v>43585</v>
      </c>
      <c r="E356">
        <v>9.0037997987493873E-2</v>
      </c>
      <c r="G356" s="2">
        <v>43585</v>
      </c>
      <c r="H356">
        <v>-2.6332999411411585E-2</v>
      </c>
      <c r="J356" s="2">
        <v>43585</v>
      </c>
      <c r="K356">
        <v>5.7083998724073173E-2</v>
      </c>
      <c r="M356" s="2">
        <v>43585</v>
      </c>
      <c r="N356">
        <v>2.5166999437473716E-2</v>
      </c>
      <c r="P356" s="2">
        <v>43585</v>
      </c>
      <c r="Q356">
        <v>4.1090999081544573E-2</v>
      </c>
      <c r="S356" s="2">
        <v>43585</v>
      </c>
      <c r="T356">
        <v>9.2439997933804995E-3</v>
      </c>
      <c r="V356" s="2">
        <v>43585</v>
      </c>
      <c r="W356">
        <v>6.8399998471140868E-4</v>
      </c>
      <c r="Y356" s="2">
        <v>43585</v>
      </c>
      <c r="Z356">
        <v>3.6437999185547236E-2</v>
      </c>
      <c r="AB356" s="2">
        <v>43585</v>
      </c>
      <c r="AC356">
        <v>6.5315998540073639E-2</v>
      </c>
    </row>
    <row r="357" spans="1:29" x14ac:dyDescent="0.25">
      <c r="A357" s="2">
        <v>43616</v>
      </c>
      <c r="B357">
        <v>-8.6861998058483006E-2</v>
      </c>
      <c r="D357" s="2">
        <v>43616</v>
      </c>
      <c r="E357">
        <v>-7.1729998396709557E-2</v>
      </c>
      <c r="G357" s="2">
        <v>43616</v>
      </c>
      <c r="H357">
        <v>-2.3575999473035337E-2</v>
      </c>
      <c r="J357" s="2">
        <v>43616</v>
      </c>
      <c r="K357">
        <v>-7.59289983028546E-2</v>
      </c>
      <c r="M357" s="2">
        <v>43616</v>
      </c>
      <c r="N357">
        <v>-3.8403999141603709E-2</v>
      </c>
      <c r="P357" s="2">
        <v>43616</v>
      </c>
      <c r="Q357">
        <v>-7.7598998265527186E-2</v>
      </c>
      <c r="S357" s="2">
        <v>43616</v>
      </c>
      <c r="T357">
        <v>-7.6219998296350238E-3</v>
      </c>
      <c r="V357" s="2">
        <v>43616</v>
      </c>
      <c r="W357">
        <v>-0.11138799751028418</v>
      </c>
      <c r="Y357" s="2">
        <v>43616</v>
      </c>
      <c r="Z357">
        <v>-8.1771998172253363E-2</v>
      </c>
      <c r="AB357" s="2">
        <v>43616</v>
      </c>
      <c r="AC357">
        <v>-5.9351998673379425E-2</v>
      </c>
    </row>
    <row r="358" spans="1:29" x14ac:dyDescent="0.25">
      <c r="A358" s="2">
        <v>43644</v>
      </c>
      <c r="B358">
        <v>9.1316997958905993E-2</v>
      </c>
      <c r="D358" s="2">
        <v>43644</v>
      </c>
      <c r="E358">
        <v>6.7350998494587838E-2</v>
      </c>
      <c r="G358" s="2">
        <v>43644</v>
      </c>
      <c r="H358">
        <v>6.6408998515643178E-2</v>
      </c>
      <c r="J358" s="2">
        <v>43644</v>
      </c>
      <c r="K358">
        <v>7.7804998260922728E-2</v>
      </c>
      <c r="M358" s="2">
        <v>43644</v>
      </c>
      <c r="N358">
        <v>5.2166998833976692E-2</v>
      </c>
      <c r="P358" s="2">
        <v>43644</v>
      </c>
      <c r="Q358">
        <v>7.8477998245880018E-2</v>
      </c>
      <c r="S358" s="2">
        <v>43644</v>
      </c>
      <c r="T358">
        <v>3.3170999258570373E-2</v>
      </c>
      <c r="V358" s="2">
        <v>43644</v>
      </c>
      <c r="W358">
        <v>9.2690997928194699E-2</v>
      </c>
      <c r="Y358" s="2">
        <v>43644</v>
      </c>
      <c r="Z358">
        <v>0.1170929973827675</v>
      </c>
      <c r="AB358" s="2">
        <v>43644</v>
      </c>
      <c r="AC358">
        <v>4.2716999045200647E-2</v>
      </c>
    </row>
    <row r="359" spans="1:29" x14ac:dyDescent="0.25">
      <c r="A359" s="2">
        <v>43677</v>
      </c>
      <c r="B359">
        <v>3.3309999255463484E-2</v>
      </c>
      <c r="D359" s="2">
        <v>43677</v>
      </c>
      <c r="E359">
        <v>2.4486999452672898E-2</v>
      </c>
      <c r="G359" s="2">
        <v>43677</v>
      </c>
      <c r="H359">
        <v>-1.5939999643713235E-2</v>
      </c>
      <c r="J359" s="2">
        <v>43677</v>
      </c>
      <c r="K359">
        <v>9.5559997864067547E-3</v>
      </c>
      <c r="M359" s="2">
        <v>43677</v>
      </c>
      <c r="N359">
        <v>2.5006999441049994E-2</v>
      </c>
      <c r="P359" s="2">
        <v>43677</v>
      </c>
      <c r="Q359">
        <v>6.6779998507350679E-3</v>
      </c>
      <c r="S359" s="2">
        <v>43677</v>
      </c>
      <c r="T359">
        <v>-2.7789999378845095E-3</v>
      </c>
      <c r="V359" s="2">
        <v>43677</v>
      </c>
      <c r="W359">
        <v>-1.7811999601870777E-2</v>
      </c>
      <c r="Y359" s="2">
        <v>43677</v>
      </c>
      <c r="Z359">
        <v>-3.6719999179244045E-3</v>
      </c>
      <c r="AB359" s="2">
        <v>43677</v>
      </c>
      <c r="AC359">
        <v>3.3666999247483904E-2</v>
      </c>
    </row>
    <row r="360" spans="1:29" x14ac:dyDescent="0.25">
      <c r="A360" s="2">
        <v>43707</v>
      </c>
      <c r="B360">
        <v>-1.4821999668702483E-2</v>
      </c>
      <c r="D360" s="2">
        <v>43707</v>
      </c>
      <c r="E360">
        <v>-4.846599891670049E-2</v>
      </c>
      <c r="G360" s="2">
        <v>43707</v>
      </c>
      <c r="H360">
        <v>-4.9609998891130087E-3</v>
      </c>
      <c r="J360" s="2">
        <v>43707</v>
      </c>
      <c r="K360">
        <v>-1.2875999712198974E-2</v>
      </c>
      <c r="M360" s="2">
        <v>43707</v>
      </c>
      <c r="N360">
        <v>1.7994999597780406E-2</v>
      </c>
      <c r="P360" s="2">
        <v>43707</v>
      </c>
      <c r="Q360">
        <v>-2.6223999413847923E-2</v>
      </c>
      <c r="S360" s="2">
        <v>43707</v>
      </c>
      <c r="T360">
        <v>5.1589998846873639E-2</v>
      </c>
      <c r="V360" s="2">
        <v>43707</v>
      </c>
      <c r="W360">
        <v>-8.067799819670618E-2</v>
      </c>
      <c r="Y360" s="2">
        <v>43707</v>
      </c>
      <c r="Z360">
        <v>-2.8260999368317424E-2</v>
      </c>
      <c r="AB360" s="2">
        <v>43707</v>
      </c>
      <c r="AC360">
        <v>-1.5240999659337104E-2</v>
      </c>
    </row>
    <row r="361" spans="1:29" x14ac:dyDescent="0.25">
      <c r="A361" s="2">
        <v>43738</v>
      </c>
      <c r="B361">
        <v>1.5126999661885203E-2</v>
      </c>
      <c r="D361" s="2">
        <v>43738</v>
      </c>
      <c r="E361">
        <v>4.645399896167219E-2</v>
      </c>
      <c r="G361" s="2">
        <v>43738</v>
      </c>
      <c r="H361">
        <v>-1.7029999619349839E-3</v>
      </c>
      <c r="J361" s="2">
        <v>43738</v>
      </c>
      <c r="K361">
        <v>8.5779998082667584E-3</v>
      </c>
      <c r="M361" s="2">
        <v>43738</v>
      </c>
      <c r="N361">
        <v>1.6932999621517956E-2</v>
      </c>
      <c r="P361" s="2">
        <v>43738</v>
      </c>
      <c r="Q361">
        <v>3.0228999324329195E-2</v>
      </c>
      <c r="S361" s="2">
        <v>43738</v>
      </c>
      <c r="T361">
        <v>4.2578999048285188E-2</v>
      </c>
      <c r="V361" s="2">
        <v>43738</v>
      </c>
      <c r="W361">
        <v>3.7706999157182876E-2</v>
      </c>
      <c r="Y361" s="2">
        <v>43738</v>
      </c>
      <c r="Z361">
        <v>3.1629999293014403E-2</v>
      </c>
      <c r="AB361" s="2">
        <v>43738</v>
      </c>
      <c r="AC361">
        <v>4.2549999048933388E-3</v>
      </c>
    </row>
    <row r="362" spans="1:29" x14ac:dyDescent="0.25">
      <c r="A362" s="2">
        <v>43769</v>
      </c>
      <c r="B362">
        <v>3.8907999130338433E-2</v>
      </c>
      <c r="D362" s="2">
        <v>43769</v>
      </c>
      <c r="E362">
        <v>2.4145999460294845E-2</v>
      </c>
      <c r="G362" s="2">
        <v>43769</v>
      </c>
      <c r="H362">
        <v>5.1159998856484888E-2</v>
      </c>
      <c r="J362" s="2">
        <v>43769</v>
      </c>
      <c r="K362">
        <v>3.41599992364645E-3</v>
      </c>
      <c r="M362" s="2">
        <v>43769</v>
      </c>
      <c r="N362">
        <v>-1.4599999673664569E-3</v>
      </c>
      <c r="P362" s="2">
        <v>43769</v>
      </c>
      <c r="Q362">
        <v>1.08229997580871E-2</v>
      </c>
      <c r="S362" s="2">
        <v>43769</v>
      </c>
      <c r="T362">
        <v>-7.6239998295903203E-3</v>
      </c>
      <c r="V362" s="2">
        <v>43769</v>
      </c>
      <c r="W362">
        <v>-2.2862999488972125E-2</v>
      </c>
      <c r="Y362" s="2">
        <v>43769</v>
      </c>
      <c r="Z362">
        <v>4.1499999072402717E-4</v>
      </c>
      <c r="AB362" s="2">
        <v>43769</v>
      </c>
      <c r="AC362">
        <v>3.0192999325133859E-2</v>
      </c>
    </row>
    <row r="363" spans="1:29" x14ac:dyDescent="0.25">
      <c r="A363" s="2">
        <v>43798</v>
      </c>
      <c r="B363">
        <v>5.3817998797073961E-2</v>
      </c>
      <c r="D363" s="2">
        <v>43798</v>
      </c>
      <c r="E363">
        <v>5.0420998873002824E-2</v>
      </c>
      <c r="G363" s="2">
        <v>43798</v>
      </c>
      <c r="H363">
        <v>5.0373998874053361E-2</v>
      </c>
      <c r="J363" s="2">
        <v>43798</v>
      </c>
      <c r="K363">
        <v>1.2809999713674188E-2</v>
      </c>
      <c r="M363" s="2">
        <v>43798</v>
      </c>
      <c r="N363">
        <v>1.2648999717272817E-2</v>
      </c>
      <c r="P363" s="2">
        <v>43798</v>
      </c>
      <c r="Q363">
        <v>4.463599900230765E-2</v>
      </c>
      <c r="S363" s="2">
        <v>43798</v>
      </c>
      <c r="T363">
        <v>-1.8439999587833881E-2</v>
      </c>
      <c r="V363" s="2">
        <v>43798</v>
      </c>
      <c r="W363">
        <v>1.8178999593667686E-2</v>
      </c>
      <c r="Y363" s="2">
        <v>43798</v>
      </c>
      <c r="Z363">
        <v>3.1809999288991093E-2</v>
      </c>
      <c r="AB363" s="2">
        <v>43798</v>
      </c>
      <c r="AC363">
        <v>3.7492999161966141E-2</v>
      </c>
    </row>
    <row r="364" spans="1:29" x14ac:dyDescent="0.25">
      <c r="A364" s="2">
        <v>43830</v>
      </c>
      <c r="B364">
        <v>4.4921998995915056E-2</v>
      </c>
      <c r="D364" s="2">
        <v>43830</v>
      </c>
      <c r="E364">
        <v>2.6596999405510722E-2</v>
      </c>
      <c r="G364" s="2">
        <v>43830</v>
      </c>
      <c r="H364">
        <v>3.5896999197639529E-2</v>
      </c>
      <c r="J364" s="2">
        <v>43830</v>
      </c>
      <c r="K364">
        <v>2.7998999374173581E-2</v>
      </c>
      <c r="M364" s="2">
        <v>43830</v>
      </c>
      <c r="N364">
        <v>2.3705999470129611E-2</v>
      </c>
      <c r="P364" s="2">
        <v>43830</v>
      </c>
      <c r="Q364">
        <v>-9.0299997981637726E-4</v>
      </c>
      <c r="S364" s="2">
        <v>43830</v>
      </c>
      <c r="T364">
        <v>3.4363999231904745E-2</v>
      </c>
      <c r="V364" s="2">
        <v>43830</v>
      </c>
      <c r="W364">
        <v>6.0266998652927575E-2</v>
      </c>
      <c r="Y364" s="2">
        <v>43830</v>
      </c>
      <c r="Z364">
        <v>3.0515999317914249E-2</v>
      </c>
      <c r="AB364" s="2">
        <v>43830</v>
      </c>
      <c r="AC364">
        <v>1.9765999558195472E-2</v>
      </c>
    </row>
    <row r="365" spans="1:29" x14ac:dyDescent="0.25">
      <c r="A365" s="2">
        <v>43861</v>
      </c>
      <c r="B365">
        <v>3.9644999113865195E-2</v>
      </c>
      <c r="D365" s="2">
        <v>43861</v>
      </c>
      <c r="E365">
        <v>-2.6175999414920804E-2</v>
      </c>
      <c r="G365" s="2">
        <v>43861</v>
      </c>
      <c r="H365">
        <v>-2.7194999392144384E-2</v>
      </c>
      <c r="J365" s="2">
        <v>43861</v>
      </c>
      <c r="K365">
        <v>6.3259998586028821E-3</v>
      </c>
      <c r="M365" s="2">
        <v>43861</v>
      </c>
      <c r="N365">
        <v>3.5969999196007849E-3</v>
      </c>
      <c r="P365" s="2">
        <v>43861</v>
      </c>
      <c r="Q365">
        <v>-4.4879998996853829E-3</v>
      </c>
      <c r="S365" s="2">
        <v>43861</v>
      </c>
      <c r="T365">
        <v>6.6539998512715096E-2</v>
      </c>
      <c r="V365" s="2">
        <v>43861</v>
      </c>
      <c r="W365">
        <v>-0.1106819975260645</v>
      </c>
      <c r="Y365" s="2">
        <v>43861</v>
      </c>
      <c r="Z365">
        <v>-6.1739998620003463E-2</v>
      </c>
      <c r="AB365" s="2">
        <v>43861</v>
      </c>
      <c r="AC365">
        <v>9.1769997948780643E-3</v>
      </c>
    </row>
    <row r="366" spans="1:29" x14ac:dyDescent="0.25">
      <c r="A366" s="2">
        <v>43889</v>
      </c>
      <c r="B366">
        <v>-7.2813998372480274E-2</v>
      </c>
      <c r="D366" s="2">
        <v>43889</v>
      </c>
      <c r="E366">
        <v>-0.1118919974990189</v>
      </c>
      <c r="G366" s="2">
        <v>43889</v>
      </c>
      <c r="H366">
        <v>-6.665199851021171E-2</v>
      </c>
      <c r="J366" s="2">
        <v>43889</v>
      </c>
      <c r="K366">
        <v>-7.5583998310565947E-2</v>
      </c>
      <c r="M366" s="2">
        <v>43889</v>
      </c>
      <c r="N366">
        <v>-8.1052998188324274E-2</v>
      </c>
      <c r="P366" s="2">
        <v>43889</v>
      </c>
      <c r="Q366">
        <v>-9.3244997915811839E-2</v>
      </c>
      <c r="S366" s="2">
        <v>43889</v>
      </c>
      <c r="T366">
        <v>-9.8803997791558504E-2</v>
      </c>
      <c r="V366" s="2">
        <v>43889</v>
      </c>
      <c r="W366">
        <v>-0.14556599674634635</v>
      </c>
      <c r="Y366" s="2">
        <v>43889</v>
      </c>
      <c r="Z366">
        <v>-8.3902998124621805E-2</v>
      </c>
      <c r="AB366" s="2">
        <v>43889</v>
      </c>
      <c r="AC366">
        <v>-6.3352998583950104E-2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CD49-015C-49FB-B18E-665A87FDB0E1}">
  <sheetPr>
    <tabColor theme="4" tint="-0.499984740745262"/>
  </sheetPr>
  <dimension ref="A1:J481"/>
  <sheetViews>
    <sheetView workbookViewId="0"/>
  </sheetViews>
  <sheetFormatPr defaultRowHeight="15" x14ac:dyDescent="0.25"/>
  <cols>
    <col min="1" max="1" width="10.42578125" bestFit="1" customWidth="1"/>
    <col min="2" max="2" width="15.85546875" bestFit="1" customWidth="1"/>
    <col min="3" max="3" width="15.5703125" bestFit="1" customWidth="1"/>
    <col min="4" max="4" width="14.28515625" bestFit="1" customWidth="1"/>
    <col min="5" max="5" width="13.42578125" bestFit="1" customWidth="1"/>
    <col min="6" max="6" width="15.140625" bestFit="1" customWidth="1"/>
    <col min="7" max="8" width="12.7109375" bestFit="1" customWidth="1"/>
    <col min="10" max="10" width="10.42578125" bestFit="1" customWidth="1"/>
  </cols>
  <sheetData>
    <row r="1" spans="1:10" x14ac:dyDescent="0.25"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</row>
    <row r="2" spans="1:10" x14ac:dyDescent="0.25">
      <c r="A2" s="1">
        <f>_xll.BDH(B1,"DAY_TO_DAY_TOT_RETURN_GROSS_DVDS",J2,_xll.BToday(),"Period","M","Currency","CAD","Factor","0.01","cols=2;rows=313")</f>
        <v>34393</v>
      </c>
      <c r="B2">
        <v>-2.3057999484613539E-2</v>
      </c>
      <c r="C2">
        <f>_xll.BDH(C1,"DAY_TO_DAY_TOT_RETURN_GROSS_DVDS",$J$2,_xll.BToday(),"Period","M","Currency","CAD","Factor","0.01","Dates","H","cols=1;rows=313")</f>
        <v>-2.7769999379292131E-3</v>
      </c>
      <c r="D2">
        <f>_xll.BDH(D1,"DAY_TO_DAY_TOT_RETURN_GROSS_DVDS",$J$2,_xll.BToday(),"Period","M","Currency","CAD","Factor","0.01","Dates","H","cols=1;rows=313")</f>
        <v>-2.8789999356493351E-3</v>
      </c>
      <c r="E2">
        <f>_xll.BDH(E1,"DAY_TO_DAY_TOT_RETURN_GROSS_DVDS",$J$2,_xll.BToday(),"Period","M","Currency","CAD","Factor","0.01","Dates","H","cols=1;rows=313")</f>
        <v>-1.2934999710880218E-2</v>
      </c>
      <c r="F2">
        <f>_xll.BDH(F1,"DAY_TO_DAY_TOT_RETURN_GROSS_DVDS",$J$2,_xll.BToday(),"Period","M","Currency","CAD","Factor","0.01","Dates","H","cols=1;rows=313")</f>
        <v>-6.1639998622238634E-3</v>
      </c>
      <c r="G2">
        <f>_xll.BDH(G1,"DAY_TO_DAY_TOT_RETURN_GROSS_DVDS",$J$2,_xll.BToday(),"Period","M","Currency","CAD","Factor","0.01","Dates","H","cols=1;rows=313")</f>
        <v>-2.6864999399520459E-2</v>
      </c>
      <c r="H2">
        <f>_xll.BDH(H1,"DAY_TO_DAY_TOT_RETURN_GROSS_DVDS",$J$2,_xll.BToday(),"Period","M","Currency","CAD","Factor","0.01","Dates","H","cols=1;rows=313")</f>
        <v>-1.2290999725274742E-2</v>
      </c>
      <c r="J2" s="2">
        <v>34393</v>
      </c>
    </row>
    <row r="3" spans="1:10" x14ac:dyDescent="0.25">
      <c r="A3" s="2">
        <v>34424</v>
      </c>
      <c r="B3">
        <v>-1.476699966993183E-2</v>
      </c>
      <c r="C3">
        <v>-2.2788999490626159E-2</v>
      </c>
      <c r="D3">
        <v>-2.2431999498605727E-2</v>
      </c>
      <c r="E3">
        <v>-1.2910999711416663E-2</v>
      </c>
      <c r="F3">
        <v>-5.0049998881295321E-3</v>
      </c>
      <c r="G3">
        <v>-1.833699959013611E-2</v>
      </c>
      <c r="H3">
        <v>-1.9777999557927251E-2</v>
      </c>
    </row>
    <row r="4" spans="1:10" x14ac:dyDescent="0.25">
      <c r="A4" s="2">
        <v>34453</v>
      </c>
      <c r="B4">
        <v>1.8353999589756129E-2</v>
      </c>
      <c r="C4">
        <v>-1.2086999729834496E-2</v>
      </c>
      <c r="D4">
        <v>3.5839999198913576E-3</v>
      </c>
      <c r="E4">
        <v>1.3839999690651892E-2</v>
      </c>
      <c r="F4">
        <v>-3.7909999152645466E-3</v>
      </c>
      <c r="G4">
        <v>-1.2931999710947276E-2</v>
      </c>
      <c r="H4">
        <v>1.1869999734684826E-2</v>
      </c>
    </row>
    <row r="5" spans="1:10" x14ac:dyDescent="0.25">
      <c r="A5" s="2">
        <v>34485</v>
      </c>
      <c r="B5">
        <v>1.7104999617673457E-2</v>
      </c>
      <c r="C5">
        <v>1.7357999612018466E-2</v>
      </c>
      <c r="D5">
        <v>1.6999999620020387E-2</v>
      </c>
      <c r="E5">
        <v>-6.3699998576194046E-3</v>
      </c>
      <c r="F5">
        <v>1.3749999692663551E-3</v>
      </c>
      <c r="G5">
        <v>1.5768999647535382E-2</v>
      </c>
      <c r="H5">
        <v>1.713199961706996E-2</v>
      </c>
    </row>
    <row r="6" spans="1:10" x14ac:dyDescent="0.25">
      <c r="A6" s="2">
        <v>34515</v>
      </c>
      <c r="B6">
        <v>-2.4423999454081059E-2</v>
      </c>
      <c r="C6">
        <v>-3.9362999120168392E-2</v>
      </c>
      <c r="D6">
        <v>-2.1188999526388943E-2</v>
      </c>
      <c r="E6">
        <v>-1.9376999566890298E-2</v>
      </c>
      <c r="F6">
        <v>2.5099999438971282E-3</v>
      </c>
      <c r="G6">
        <v>-6.6582998511753977E-2</v>
      </c>
      <c r="H6">
        <v>-2.4351999455690384E-2</v>
      </c>
    </row>
    <row r="7" spans="1:10" x14ac:dyDescent="0.25">
      <c r="A7" s="2">
        <v>34544</v>
      </c>
      <c r="B7">
        <v>3.5768999200500549E-2</v>
      </c>
      <c r="C7">
        <v>3.4026999239437278E-2</v>
      </c>
      <c r="D7">
        <v>3.4182999235950411E-2</v>
      </c>
      <c r="E7">
        <v>4.0462999095581466E-2</v>
      </c>
      <c r="F7">
        <v>8.9599997997283944E-3</v>
      </c>
      <c r="G7">
        <v>3.9006999128125608E-2</v>
      </c>
      <c r="H7">
        <v>3.5099999215453863E-2</v>
      </c>
    </row>
    <row r="8" spans="1:10" x14ac:dyDescent="0.25">
      <c r="A8" s="2">
        <v>34577</v>
      </c>
      <c r="B8">
        <v>1.3926999688707293E-2</v>
      </c>
      <c r="C8">
        <v>3.2158999281190336E-2</v>
      </c>
      <c r="D8">
        <v>3.8537999138608579E-2</v>
      </c>
      <c r="E8">
        <v>1.4481999676302074E-2</v>
      </c>
      <c r="F8">
        <v>3.2409999275580048E-3</v>
      </c>
      <c r="G8">
        <v>4.2506999049894516E-2</v>
      </c>
      <c r="H8">
        <v>2.6283999412506819E-2</v>
      </c>
    </row>
    <row r="9" spans="1:10" x14ac:dyDescent="0.25">
      <c r="A9" s="2">
        <v>34607</v>
      </c>
      <c r="B9">
        <v>-5.1072998858429496E-2</v>
      </c>
      <c r="C9">
        <v>-4.6025998971238734E-2</v>
      </c>
      <c r="D9">
        <v>-3.1164999303407964E-2</v>
      </c>
      <c r="E9">
        <v>-4.6761998954787845E-2</v>
      </c>
      <c r="F9">
        <v>-2.2869999488815663E-3</v>
      </c>
      <c r="G9">
        <v>3.8269999144598839E-3</v>
      </c>
      <c r="H9">
        <v>-4.1175999079644685E-2</v>
      </c>
    </row>
    <row r="10" spans="1:10" x14ac:dyDescent="0.25">
      <c r="A10" s="2">
        <v>34638</v>
      </c>
      <c r="B10">
        <v>3.1621999293193218E-2</v>
      </c>
      <c r="C10">
        <v>2.5376999432779851E-2</v>
      </c>
      <c r="D10">
        <v>3.0165999325737356E-2</v>
      </c>
      <c r="E10">
        <v>2.2455999498069288E-2</v>
      </c>
      <c r="F10">
        <v>2.2989999486133453E-3</v>
      </c>
      <c r="G10">
        <v>-1.3541999697312714E-2</v>
      </c>
      <c r="H10">
        <v>2.9298999345116317E-2</v>
      </c>
    </row>
    <row r="11" spans="1:10" x14ac:dyDescent="0.25">
      <c r="A11" s="2">
        <v>34668</v>
      </c>
      <c r="B11">
        <v>-2.3535999473929408E-2</v>
      </c>
      <c r="C11">
        <v>-3.3274999256245795E-2</v>
      </c>
      <c r="D11">
        <v>-1.6530999630503355E-2</v>
      </c>
      <c r="E11">
        <v>-2.0431999543309213E-2</v>
      </c>
      <c r="F11">
        <v>-4.1729999067261813E-3</v>
      </c>
      <c r="G11">
        <v>-4.4448999006487425E-2</v>
      </c>
      <c r="H11">
        <v>-2.0246999547444286E-2</v>
      </c>
    </row>
    <row r="12" spans="1:10" x14ac:dyDescent="0.25">
      <c r="A12" s="2">
        <v>34698</v>
      </c>
      <c r="B12">
        <v>3.0871999309957029E-2</v>
      </c>
      <c r="C12">
        <v>3.6714999179355799E-2</v>
      </c>
      <c r="D12">
        <v>3.6935999174416062E-2</v>
      </c>
      <c r="E12">
        <v>4.2919999040663244E-2</v>
      </c>
      <c r="F12">
        <v>1.9899999555200339E-3</v>
      </c>
      <c r="G12">
        <v>3.2555999272316692E-2</v>
      </c>
      <c r="H12">
        <v>3.4408999230898921E-2</v>
      </c>
    </row>
    <row r="13" spans="1:10" x14ac:dyDescent="0.25">
      <c r="A13" s="2">
        <v>34730</v>
      </c>
      <c r="B13">
        <v>3.3545999250188467E-2</v>
      </c>
      <c r="C13">
        <v>1.7323999612778428E-2</v>
      </c>
      <c r="D13">
        <v>2.9481999341025949E-2</v>
      </c>
      <c r="E13">
        <v>3.3813999244198208E-2</v>
      </c>
      <c r="F13">
        <v>1.3601999695971609E-2</v>
      </c>
      <c r="G13">
        <v>-4.5757998977229E-2</v>
      </c>
      <c r="H13">
        <v>3.0579999316483735E-2</v>
      </c>
    </row>
    <row r="14" spans="1:10" x14ac:dyDescent="0.25">
      <c r="A14" s="2">
        <v>34758</v>
      </c>
      <c r="B14">
        <v>2.9573999338969585E-2</v>
      </c>
      <c r="C14">
        <v>3.0414999320171773E-2</v>
      </c>
      <c r="D14">
        <v>2.7956999375112354E-2</v>
      </c>
      <c r="E14">
        <v>2.849999936297536E-2</v>
      </c>
      <c r="F14">
        <v>1.359999969601631E-2</v>
      </c>
      <c r="G14">
        <v>2.8248999368585645E-2</v>
      </c>
      <c r="H14">
        <v>2.7904999376274643E-2</v>
      </c>
    </row>
    <row r="15" spans="1:10" x14ac:dyDescent="0.25">
      <c r="A15" s="2">
        <v>34789</v>
      </c>
      <c r="B15">
        <v>2.9717999335750936E-2</v>
      </c>
      <c r="C15">
        <v>5.0219998877495529E-2</v>
      </c>
      <c r="D15">
        <v>3.5590999204479154E-2</v>
      </c>
      <c r="E15">
        <v>2.2885999488458039E-2</v>
      </c>
      <c r="F15">
        <v>5.6259998742491006E-3</v>
      </c>
      <c r="G15">
        <v>4.9122998902015387E-2</v>
      </c>
      <c r="H15">
        <v>3.3713999246433375E-2</v>
      </c>
    </row>
    <row r="16" spans="1:10" x14ac:dyDescent="0.25">
      <c r="A16" s="2">
        <v>34817</v>
      </c>
      <c r="B16">
        <v>1.9039999574422838E-3</v>
      </c>
      <c r="C16">
        <v>1.1062999752722682E-2</v>
      </c>
      <c r="D16">
        <v>-5.5119998767971991E-3</v>
      </c>
      <c r="E16">
        <v>-1.3941999688372017E-2</v>
      </c>
      <c r="F16">
        <v>8.9189998006448147E-3</v>
      </c>
      <c r="G16">
        <v>-7.0909998415037987E-3</v>
      </c>
      <c r="H16">
        <v>-2.2269999502226713E-3</v>
      </c>
    </row>
    <row r="17" spans="1:8" x14ac:dyDescent="0.25">
      <c r="A17" s="2">
        <v>34850</v>
      </c>
      <c r="B17">
        <v>5.0761998865380881E-2</v>
      </c>
      <c r="C17">
        <v>4.7941998928412798E-2</v>
      </c>
      <c r="D17">
        <v>4.6389998963102703E-2</v>
      </c>
      <c r="E17">
        <v>4.98379988860339E-2</v>
      </c>
      <c r="F17">
        <v>1.7200999615527689E-2</v>
      </c>
      <c r="G17">
        <v>4.1260999077744782E-2</v>
      </c>
      <c r="H17">
        <v>5.0606998868845399E-2</v>
      </c>
    </row>
    <row r="18" spans="1:8" x14ac:dyDescent="0.25">
      <c r="A18" s="2">
        <v>34880</v>
      </c>
      <c r="B18">
        <v>1.6636999628134072E-2</v>
      </c>
      <c r="C18">
        <v>3.9428999118693173E-2</v>
      </c>
      <c r="D18">
        <v>3.9846999109350148E-2</v>
      </c>
      <c r="E18">
        <v>1.0936999755539E-2</v>
      </c>
      <c r="F18">
        <v>5.4489998782053595E-3</v>
      </c>
      <c r="G18">
        <v>2.0785999535396692E-2</v>
      </c>
      <c r="H18">
        <v>2.4790999445877968E-2</v>
      </c>
    </row>
    <row r="19" spans="1:8" x14ac:dyDescent="0.25">
      <c r="A19" s="2">
        <v>34911</v>
      </c>
      <c r="B19">
        <v>3.5189999213442208E-2</v>
      </c>
      <c r="C19">
        <v>3.257099927198142E-2</v>
      </c>
      <c r="D19">
        <v>2.9110999349318448E-2</v>
      </c>
      <c r="E19">
        <v>2.3692999470420181E-2</v>
      </c>
      <c r="F19">
        <v>3.9119999125599861E-3</v>
      </c>
      <c r="G19">
        <v>2.0105999550595881E-2</v>
      </c>
      <c r="H19">
        <v>3.0343999321758748E-2</v>
      </c>
    </row>
    <row r="20" spans="1:8" x14ac:dyDescent="0.25">
      <c r="A20" s="2">
        <v>34942</v>
      </c>
      <c r="B20">
        <v>-1.0940999755449593E-2</v>
      </c>
      <c r="C20">
        <v>-2.4143999460339547E-2</v>
      </c>
      <c r="D20">
        <v>-2.1457999520376324E-2</v>
      </c>
      <c r="E20">
        <v>-4.636999896354973E-3</v>
      </c>
      <c r="F20">
        <v>5.9059998679906129E-3</v>
      </c>
      <c r="G20">
        <v>-1.9620999561436474E-2</v>
      </c>
      <c r="H20">
        <v>-1.5831999646127224E-2</v>
      </c>
    </row>
    <row r="21" spans="1:8" x14ac:dyDescent="0.25">
      <c r="A21" s="2">
        <v>34971</v>
      </c>
      <c r="B21">
        <v>3.2441999274864797E-2</v>
      </c>
      <c r="C21">
        <v>4.6157998968288302E-2</v>
      </c>
      <c r="D21">
        <v>4.8022998926602299E-2</v>
      </c>
      <c r="E21">
        <v>4.405899901520461E-2</v>
      </c>
      <c r="F21">
        <v>4.8679998911917207E-3</v>
      </c>
      <c r="G21">
        <v>5.6609998734667901E-3</v>
      </c>
      <c r="H21">
        <v>4.0807999087870118E-2</v>
      </c>
    </row>
    <row r="22" spans="1:8" x14ac:dyDescent="0.25">
      <c r="A22" s="2">
        <v>35003</v>
      </c>
      <c r="B22">
        <v>-1.33779997009784E-2</v>
      </c>
      <c r="C22">
        <v>2.937799934335053E-2</v>
      </c>
      <c r="D22">
        <v>8.9619997996836908E-3</v>
      </c>
      <c r="E22">
        <v>1.0426999766938387E-2</v>
      </c>
      <c r="F22">
        <v>8.3319998137652874E-3</v>
      </c>
      <c r="G22">
        <v>-1.4699999671429395E-2</v>
      </c>
      <c r="H22">
        <v>-2.6469999408349392E-3</v>
      </c>
    </row>
    <row r="23" spans="1:8" x14ac:dyDescent="0.25">
      <c r="A23" s="2">
        <v>35033</v>
      </c>
      <c r="B23">
        <v>6.3509998580440874E-2</v>
      </c>
      <c r="C23">
        <v>4.0924999085254966E-2</v>
      </c>
      <c r="D23">
        <v>4.8592998913861811E-2</v>
      </c>
      <c r="E23">
        <v>5.9128998678363867E-2</v>
      </c>
      <c r="F23">
        <v>8.5639998085796833E-3</v>
      </c>
      <c r="G23">
        <v>4.7336998941935597E-2</v>
      </c>
      <c r="H23">
        <v>5.6544998736120754E-2</v>
      </c>
    </row>
    <row r="24" spans="1:8" x14ac:dyDescent="0.25">
      <c r="A24" s="2">
        <v>35062</v>
      </c>
      <c r="B24">
        <v>2.5792999423481525E-2</v>
      </c>
      <c r="C24">
        <v>1.3018999709002674E-2</v>
      </c>
      <c r="D24">
        <v>1.5354999656789003E-2</v>
      </c>
      <c r="E24">
        <v>3.7803999155014756E-2</v>
      </c>
      <c r="F24">
        <v>7.6109998298808934E-3</v>
      </c>
      <c r="G24">
        <v>1.388799968957901E-2</v>
      </c>
      <c r="H24">
        <v>2.3269999479874969E-2</v>
      </c>
    </row>
    <row r="25" spans="1:8" x14ac:dyDescent="0.25">
      <c r="A25" s="2">
        <v>35095</v>
      </c>
      <c r="B25">
        <v>3.9806999110244219E-2</v>
      </c>
      <c r="C25">
        <v>5.7445998715981841E-2</v>
      </c>
      <c r="D25">
        <v>4.6598998958431191E-2</v>
      </c>
      <c r="E25">
        <v>3.9466999117843807E-2</v>
      </c>
      <c r="F25">
        <v>8.5449998090043663E-3</v>
      </c>
      <c r="G25">
        <v>5.4867998773604626E-2</v>
      </c>
      <c r="H25">
        <v>4.2341999053582553E-2</v>
      </c>
    </row>
    <row r="26" spans="1:8" x14ac:dyDescent="0.25">
      <c r="A26" s="2">
        <v>35124</v>
      </c>
      <c r="B26">
        <v>4.8249998921528455E-3</v>
      </c>
      <c r="C26">
        <v>1.4934999666176736E-2</v>
      </c>
      <c r="D26">
        <v>6.5049998546019196E-3</v>
      </c>
      <c r="E26">
        <v>-5.5979998748749487E-3</v>
      </c>
      <c r="F26">
        <v>-3.9309999121353032E-3</v>
      </c>
      <c r="G26">
        <v>-5.4339998785406353E-3</v>
      </c>
      <c r="H26">
        <v>6.6189998520538211E-3</v>
      </c>
    </row>
    <row r="27" spans="1:8" x14ac:dyDescent="0.25">
      <c r="A27" s="2">
        <v>35153</v>
      </c>
      <c r="B27">
        <v>1.0648999761976301E-2</v>
      </c>
      <c r="C27">
        <v>-7.5939998302608728E-3</v>
      </c>
      <c r="D27">
        <v>-1.063899976219982E-2</v>
      </c>
      <c r="E27">
        <v>2.5799999423325062E-3</v>
      </c>
      <c r="F27">
        <v>-8.6699998062103991E-4</v>
      </c>
      <c r="G27">
        <v>1.0272999770380558E-2</v>
      </c>
      <c r="H27">
        <v>3.0749999312683941E-3</v>
      </c>
    </row>
    <row r="28" spans="1:8" x14ac:dyDescent="0.25">
      <c r="A28" s="2">
        <v>35185</v>
      </c>
      <c r="B28">
        <v>1.3378999700956046E-2</v>
      </c>
      <c r="C28">
        <v>1.8018999597243963E-2</v>
      </c>
      <c r="D28">
        <v>1.8994999575428665E-2</v>
      </c>
      <c r="E28">
        <v>1.459999967366457E-4</v>
      </c>
      <c r="F28">
        <v>9.469999788329006E-4</v>
      </c>
      <c r="G28">
        <v>3.6056999194063251E-2</v>
      </c>
      <c r="H28">
        <v>1.4218999682180582E-2</v>
      </c>
    </row>
    <row r="29" spans="1:8" x14ac:dyDescent="0.25">
      <c r="A29" s="2">
        <v>35216</v>
      </c>
      <c r="B29">
        <v>1.6398999633453787E-2</v>
      </c>
      <c r="C29">
        <v>4.6511998960375785E-2</v>
      </c>
      <c r="D29">
        <v>4.2621999047324062E-2</v>
      </c>
      <c r="E29">
        <v>1.9660999560542403E-2</v>
      </c>
      <c r="F29">
        <v>2.2369999499991539E-3</v>
      </c>
      <c r="G29">
        <v>2.0967999531328677E-2</v>
      </c>
      <c r="H29">
        <v>3.1515999295562508E-2</v>
      </c>
    </row>
    <row r="30" spans="1:8" x14ac:dyDescent="0.25">
      <c r="A30" s="2">
        <v>35244</v>
      </c>
      <c r="B30">
        <v>-7.2129998387768868E-3</v>
      </c>
      <c r="C30">
        <v>1.0188999772258102E-2</v>
      </c>
      <c r="D30">
        <v>8.2429998157545932E-3</v>
      </c>
      <c r="E30">
        <v>2.2714999492280185E-2</v>
      </c>
      <c r="F30">
        <v>7.2399998381733896E-3</v>
      </c>
      <c r="G30">
        <v>-3.5958999196253713E-2</v>
      </c>
      <c r="H30">
        <v>-3.7799999155104159E-4</v>
      </c>
    </row>
    <row r="31" spans="1:8" x14ac:dyDescent="0.25">
      <c r="A31" s="2">
        <v>35277</v>
      </c>
      <c r="B31">
        <v>-3.7813999154791236E-2</v>
      </c>
      <c r="C31">
        <v>-3.1351999299228196E-2</v>
      </c>
      <c r="D31">
        <v>-3.8622999136708677E-2</v>
      </c>
      <c r="E31">
        <v>-3.8604999137111011E-2</v>
      </c>
      <c r="F31">
        <v>3.8369999142363665E-3</v>
      </c>
      <c r="G31">
        <v>-2.1988999508507551E-2</v>
      </c>
      <c r="H31">
        <v>-3.6753999178484077E-2</v>
      </c>
    </row>
    <row r="32" spans="1:8" x14ac:dyDescent="0.25">
      <c r="A32" s="2">
        <v>35307</v>
      </c>
      <c r="B32">
        <v>2.2647999493777753E-2</v>
      </c>
      <c r="C32">
        <v>2.0722999536804853E-2</v>
      </c>
      <c r="D32">
        <v>9.4899997878819704E-3</v>
      </c>
      <c r="E32">
        <v>1.4777999669685959E-2</v>
      </c>
      <c r="F32">
        <v>3.6759999178349969E-3</v>
      </c>
      <c r="G32">
        <v>4.5002998994104565E-2</v>
      </c>
      <c r="H32">
        <v>1.5750999647937716E-2</v>
      </c>
    </row>
    <row r="33" spans="1:8" x14ac:dyDescent="0.25">
      <c r="A33" s="2">
        <v>35338</v>
      </c>
      <c r="B33">
        <v>3.5596999204345045E-2</v>
      </c>
      <c r="C33">
        <v>6.2793998596444731E-2</v>
      </c>
      <c r="D33">
        <v>6.4487998558580881E-2</v>
      </c>
      <c r="E33">
        <v>3.1764999289996917E-2</v>
      </c>
      <c r="F33">
        <v>9.0749997971579423E-3</v>
      </c>
      <c r="G33">
        <v>3.1133999304100872E-2</v>
      </c>
      <c r="H33">
        <v>5.1423998850584032E-2</v>
      </c>
    </row>
    <row r="34" spans="1:8" x14ac:dyDescent="0.25">
      <c r="A34" s="2">
        <v>35369</v>
      </c>
      <c r="B34">
        <v>1.8304999590851367E-2</v>
      </c>
      <c r="C34">
        <v>1.4542999674938618E-2</v>
      </c>
      <c r="D34">
        <v>5.3129998812451954E-3</v>
      </c>
      <c r="E34">
        <v>2.2581999495252966E-2</v>
      </c>
      <c r="F34">
        <v>1.1268999748118222E-2</v>
      </c>
      <c r="G34">
        <v>5.9157998677715658E-2</v>
      </c>
      <c r="H34">
        <v>1.1112999751605093E-2</v>
      </c>
    </row>
    <row r="35" spans="1:8" x14ac:dyDescent="0.25">
      <c r="A35" s="2">
        <v>35398</v>
      </c>
      <c r="B35">
        <v>8.2884998147375877E-2</v>
      </c>
      <c r="C35">
        <v>7.9342998226545752E-2</v>
      </c>
      <c r="D35">
        <v>8.2277998160943389E-2</v>
      </c>
      <c r="E35">
        <v>6.37299985755235E-2</v>
      </c>
      <c r="F35">
        <v>7.3789998350664975E-3</v>
      </c>
      <c r="G35">
        <v>7.6686998285911981E-2</v>
      </c>
      <c r="H35">
        <v>8.3126998141966751E-2</v>
      </c>
    </row>
    <row r="36" spans="1:8" x14ac:dyDescent="0.25">
      <c r="A36" s="2">
        <v>35430</v>
      </c>
      <c r="B36">
        <v>-2.0909999532625081E-3</v>
      </c>
      <c r="C36">
        <v>-1.0165999772772192E-2</v>
      </c>
      <c r="D36">
        <v>-8.0449998201802368E-3</v>
      </c>
      <c r="E36">
        <v>-3.0269999323412778E-3</v>
      </c>
      <c r="F36">
        <v>1.2999999709427355E-4</v>
      </c>
      <c r="G36">
        <v>-1.3089999707415699E-2</v>
      </c>
      <c r="H36">
        <v>-4.7249998943880199E-3</v>
      </c>
    </row>
    <row r="37" spans="1:8" x14ac:dyDescent="0.25">
      <c r="A37" s="2">
        <v>35461</v>
      </c>
      <c r="B37">
        <v>3.4455999229848384E-2</v>
      </c>
      <c r="C37">
        <v>7.3225998363271358E-2</v>
      </c>
      <c r="D37">
        <v>6.0304998652078209E-2</v>
      </c>
      <c r="E37">
        <v>5.8749998686835172E-3</v>
      </c>
      <c r="F37">
        <v>4.7239998944103717E-3</v>
      </c>
      <c r="G37">
        <v>3.1705999291315672E-2</v>
      </c>
      <c r="H37">
        <v>4.4699999000877143E-2</v>
      </c>
    </row>
    <row r="38" spans="1:8" x14ac:dyDescent="0.25">
      <c r="A38" s="2">
        <v>35489</v>
      </c>
      <c r="B38">
        <v>2.0530999541096391E-2</v>
      </c>
      <c r="C38">
        <v>1.8312999590672552E-2</v>
      </c>
      <c r="D38">
        <v>2.4006999463401735E-2</v>
      </c>
      <c r="E38">
        <v>3.1333999299630523E-2</v>
      </c>
      <c r="F38">
        <v>2.3759999468922614E-3</v>
      </c>
      <c r="G38">
        <v>9.2989997921511525E-3</v>
      </c>
      <c r="H38">
        <v>2.3472999475337566E-2</v>
      </c>
    </row>
    <row r="39" spans="1:8" x14ac:dyDescent="0.25">
      <c r="A39" s="2">
        <v>35520</v>
      </c>
      <c r="B39">
        <v>-2.3391999477148054E-2</v>
      </c>
      <c r="C39">
        <v>-4.3088999036885803E-2</v>
      </c>
      <c r="D39">
        <v>-3.5992999195493758E-2</v>
      </c>
      <c r="E39">
        <v>-2.2305999501422046E-2</v>
      </c>
      <c r="F39">
        <v>-7.81999982520938E-4</v>
      </c>
      <c r="G39">
        <v>-4.826399892121553E-2</v>
      </c>
      <c r="H39">
        <v>-2.9519999340176583E-2</v>
      </c>
    </row>
    <row r="40" spans="1:8" x14ac:dyDescent="0.25">
      <c r="A40" s="2">
        <v>35550</v>
      </c>
      <c r="B40">
        <v>4.9884998884983364E-2</v>
      </c>
      <c r="C40">
        <v>0.10913699756059796</v>
      </c>
      <c r="D40">
        <v>8.9564997998066248E-2</v>
      </c>
      <c r="E40">
        <v>3.0647999314963818E-2</v>
      </c>
      <c r="F40">
        <v>8.1359998181462292E-3</v>
      </c>
      <c r="G40">
        <v>2.2251999502629044E-2</v>
      </c>
      <c r="H40">
        <v>6.8317998472973707E-2</v>
      </c>
    </row>
    <row r="41" spans="1:8" x14ac:dyDescent="0.25">
      <c r="A41" s="2">
        <v>35580</v>
      </c>
      <c r="B41">
        <v>4.5338998986594381E-2</v>
      </c>
      <c r="C41">
        <v>3.9313999121263626E-2</v>
      </c>
      <c r="D41">
        <v>4.7272998943366104E-2</v>
      </c>
      <c r="E41">
        <v>4.8007998926937578E-2</v>
      </c>
      <c r="F41">
        <v>6.9609998444095256E-3</v>
      </c>
      <c r="G41">
        <v>6.9541998445615177E-2</v>
      </c>
      <c r="H41">
        <v>4.8871998907625676E-2</v>
      </c>
    </row>
    <row r="42" spans="1:8" x14ac:dyDescent="0.25">
      <c r="A42" s="2">
        <v>35611</v>
      </c>
      <c r="B42">
        <v>3.7694999157451094E-2</v>
      </c>
      <c r="C42">
        <v>5.5442998760752378E-2</v>
      </c>
      <c r="D42">
        <v>5.1068998858518892E-2</v>
      </c>
      <c r="E42">
        <v>4.8615998913347724E-2</v>
      </c>
      <c r="F42">
        <v>6.8939998459070922E-3</v>
      </c>
      <c r="G42">
        <v>1.0667999761551618E-2</v>
      </c>
      <c r="H42">
        <v>4.5181998990103604E-2</v>
      </c>
    </row>
    <row r="43" spans="1:8" x14ac:dyDescent="0.25">
      <c r="A43" s="2">
        <v>35642</v>
      </c>
      <c r="B43">
        <v>8.4229998117312785E-2</v>
      </c>
      <c r="C43">
        <v>8.2674998152069745E-2</v>
      </c>
      <c r="D43">
        <v>7.6979998279362916E-2</v>
      </c>
      <c r="E43">
        <v>5.4959998771548273E-2</v>
      </c>
      <c r="F43">
        <v>1.1114999751560389E-2</v>
      </c>
      <c r="G43">
        <v>6.9000998457707463E-2</v>
      </c>
      <c r="H43">
        <v>7.7329998271539802E-2</v>
      </c>
    </row>
    <row r="44" spans="1:8" x14ac:dyDescent="0.25">
      <c r="A44" s="2">
        <v>35671</v>
      </c>
      <c r="B44">
        <v>-3.8854999131523071E-2</v>
      </c>
      <c r="C44">
        <v>-6.8315998473018405E-2</v>
      </c>
      <c r="D44">
        <v>-5.9419998671859507E-2</v>
      </c>
      <c r="E44">
        <v>-2.737899938803166E-2</v>
      </c>
      <c r="F44">
        <v>8.8999998010694974E-4</v>
      </c>
      <c r="G44">
        <v>-3.742199916355312E-2</v>
      </c>
      <c r="H44">
        <v>-4.8857998907938599E-2</v>
      </c>
    </row>
    <row r="45" spans="1:8" x14ac:dyDescent="0.25">
      <c r="A45" s="2">
        <v>35703</v>
      </c>
      <c r="B45">
        <v>5.1900998839922254E-2</v>
      </c>
      <c r="C45">
        <v>4.9926998884044588E-2</v>
      </c>
      <c r="D45">
        <v>4.5977998972311619E-2</v>
      </c>
      <c r="E45">
        <v>4.5852998975105586E-2</v>
      </c>
      <c r="F45">
        <v>7.6309998294338587E-3</v>
      </c>
      <c r="G45">
        <v>6.6876998505182556E-2</v>
      </c>
      <c r="H45">
        <v>4.9749998888000843E-2</v>
      </c>
    </row>
    <row r="46" spans="1:8" x14ac:dyDescent="0.25">
      <c r="A46" s="2">
        <v>35734</v>
      </c>
      <c r="B46">
        <v>-4.8179998923093079E-3</v>
      </c>
      <c r="C46">
        <v>-9.9539997775107622E-3</v>
      </c>
      <c r="D46">
        <v>-1.0715999760478736E-2</v>
      </c>
      <c r="E46">
        <v>-1.6599999628961087E-3</v>
      </c>
      <c r="F46">
        <v>7.5029998322948812E-3</v>
      </c>
      <c r="G46">
        <v>-2.7376999388076369E-2</v>
      </c>
      <c r="H46">
        <v>-1.4098999684862792E-2</v>
      </c>
    </row>
    <row r="47" spans="1:8" x14ac:dyDescent="0.25">
      <c r="A47" s="2">
        <v>35762</v>
      </c>
      <c r="B47">
        <v>5.1615998846292498E-2</v>
      </c>
      <c r="C47">
        <v>5.008199888058007E-2</v>
      </c>
      <c r="D47">
        <v>6.5481998536363245E-2</v>
      </c>
      <c r="E47">
        <v>5.9570998668484386E-2</v>
      </c>
      <c r="F47">
        <v>2.5179999437183144E-3</v>
      </c>
      <c r="G47">
        <v>-4.6865998952463274E-2</v>
      </c>
      <c r="H47">
        <v>5.7435998716205354E-2</v>
      </c>
    </row>
    <row r="48" spans="1:8" x14ac:dyDescent="0.25">
      <c r="A48" s="2">
        <v>35795</v>
      </c>
      <c r="B48">
        <v>2.8829999355599285E-2</v>
      </c>
      <c r="C48">
        <v>2.1613999516889453E-2</v>
      </c>
      <c r="D48">
        <v>1.6603999628871682E-2</v>
      </c>
      <c r="E48">
        <v>4.3907999018579717E-2</v>
      </c>
      <c r="F48">
        <v>6.7779998484998934E-3</v>
      </c>
      <c r="G48">
        <v>3.0654999314807356E-2</v>
      </c>
      <c r="H48">
        <v>2.1436999520845712E-2</v>
      </c>
    </row>
    <row r="49" spans="1:8" x14ac:dyDescent="0.25">
      <c r="A49" s="2">
        <v>35825</v>
      </c>
      <c r="B49">
        <v>8.3019998144358408E-3</v>
      </c>
      <c r="C49">
        <v>4.6543998959660528E-2</v>
      </c>
      <c r="D49">
        <v>5.3833998796716333E-2</v>
      </c>
      <c r="E49">
        <v>-7.5089998321607714E-3</v>
      </c>
      <c r="F49">
        <v>9.7089997829869386E-3</v>
      </c>
      <c r="G49">
        <v>9.3699997905641796E-4</v>
      </c>
      <c r="H49">
        <v>3.0841999310627581E-2</v>
      </c>
    </row>
    <row r="50" spans="1:8" x14ac:dyDescent="0.25">
      <c r="A50" s="2">
        <v>35853</v>
      </c>
      <c r="B50">
        <v>4.0899999085813758E-2</v>
      </c>
      <c r="C50">
        <v>3.9049999127164482E-2</v>
      </c>
      <c r="D50">
        <v>4.4174999012611814E-2</v>
      </c>
      <c r="E50">
        <v>3.1617999293282628E-2</v>
      </c>
      <c r="F50">
        <v>7.5999998301267617E-4</v>
      </c>
      <c r="G50">
        <v>5.9746998664550487E-2</v>
      </c>
      <c r="H50">
        <v>4.6759998954832557E-2</v>
      </c>
    </row>
    <row r="51" spans="1:8" x14ac:dyDescent="0.25">
      <c r="A51" s="2">
        <v>35885</v>
      </c>
      <c r="B51">
        <v>4.5066998992674058E-2</v>
      </c>
      <c r="C51">
        <v>6.1359998628497128E-2</v>
      </c>
      <c r="D51">
        <v>4.6635998957604168E-2</v>
      </c>
      <c r="E51">
        <v>4.351499902736395E-2</v>
      </c>
      <c r="F51">
        <v>3.8249999145045879E-3</v>
      </c>
      <c r="G51">
        <v>6.7578998489491643E-2</v>
      </c>
      <c r="H51">
        <v>4.6106998969428235E-2</v>
      </c>
    </row>
    <row r="52" spans="1:8" x14ac:dyDescent="0.25">
      <c r="A52" s="2">
        <v>35915</v>
      </c>
      <c r="B52">
        <v>3.0302999322675168E-2</v>
      </c>
      <c r="C52">
        <v>5.0233998877182599E-2</v>
      </c>
      <c r="D52">
        <v>1.7562999607436357E-2</v>
      </c>
      <c r="E52">
        <v>-1.3097999707236886E-2</v>
      </c>
      <c r="F52">
        <v>4.8409998917952179E-3</v>
      </c>
      <c r="G52">
        <v>1.4788999669440089E-2</v>
      </c>
      <c r="H52">
        <v>1.9231999570131303E-2</v>
      </c>
    </row>
    <row r="53" spans="1:8" x14ac:dyDescent="0.25">
      <c r="A53" s="2">
        <v>35944</v>
      </c>
      <c r="B53">
        <v>-5.7509998714551326E-3</v>
      </c>
      <c r="C53">
        <v>-6.5999998524785041E-3</v>
      </c>
      <c r="D53">
        <v>-2.1749999513849616E-3</v>
      </c>
      <c r="E53">
        <v>8.1999998167157171E-3</v>
      </c>
      <c r="F53">
        <v>5.3749998798593877E-3</v>
      </c>
      <c r="G53">
        <v>-9.3689997905865314E-3</v>
      </c>
      <c r="H53">
        <v>7.2099998388439415E-4</v>
      </c>
    </row>
    <row r="54" spans="1:8" x14ac:dyDescent="0.25">
      <c r="A54" s="2">
        <v>35976</v>
      </c>
      <c r="B54">
        <v>1.8120999594964087E-2</v>
      </c>
      <c r="C54">
        <v>8.6555998065322631E-2</v>
      </c>
      <c r="D54">
        <v>8.0747998195141557E-2</v>
      </c>
      <c r="E54">
        <v>1.4971999665349721E-2</v>
      </c>
      <c r="F54">
        <v>5.1369998851791025E-3</v>
      </c>
      <c r="G54">
        <v>-2.774299937989563E-2</v>
      </c>
      <c r="H54">
        <v>4.9829998886212701E-2</v>
      </c>
    </row>
    <row r="55" spans="1:8" x14ac:dyDescent="0.25">
      <c r="A55" s="2">
        <v>36007</v>
      </c>
      <c r="B55">
        <v>1.4368999678827822E-2</v>
      </c>
      <c r="C55">
        <v>4.5319998987019064E-2</v>
      </c>
      <c r="D55">
        <v>2.8688999358750879E-2</v>
      </c>
      <c r="E55">
        <v>-1.7061999618634582E-2</v>
      </c>
      <c r="F55">
        <v>4.7039998948574064E-3</v>
      </c>
      <c r="G55">
        <v>-5.8476998692937189E-2</v>
      </c>
      <c r="H55">
        <v>1.8303999590873719E-2</v>
      </c>
    </row>
    <row r="56" spans="1:8" x14ac:dyDescent="0.25">
      <c r="A56" s="2">
        <v>36038</v>
      </c>
      <c r="B56">
        <v>-0.1260489971825853</v>
      </c>
      <c r="C56">
        <v>-0.12601399718336762</v>
      </c>
      <c r="D56">
        <v>-9.7535997819900522E-2</v>
      </c>
      <c r="E56">
        <v>-3.3835999243706463E-2</v>
      </c>
      <c r="F56">
        <v>1.2480999721027911E-2</v>
      </c>
      <c r="G56">
        <v>-0.20123299550209195</v>
      </c>
      <c r="H56">
        <v>-0.11255699748415499</v>
      </c>
    </row>
    <row r="57" spans="1:8" x14ac:dyDescent="0.25">
      <c r="A57" s="2">
        <v>36068</v>
      </c>
      <c r="B57">
        <v>2.5988999419100583E-2</v>
      </c>
      <c r="C57">
        <v>1.9572999562509359E-2</v>
      </c>
      <c r="D57">
        <v>3.8133999147638681E-2</v>
      </c>
      <c r="E57">
        <v>2.7291999389976264E-2</v>
      </c>
      <c r="F57">
        <v>1.3839999690651892E-2</v>
      </c>
      <c r="G57">
        <v>1.7388999611325562E-2</v>
      </c>
      <c r="H57">
        <v>3.5366999209485946E-2</v>
      </c>
    </row>
    <row r="58" spans="1:8" x14ac:dyDescent="0.25">
      <c r="A58" s="2">
        <v>36098</v>
      </c>
      <c r="B58">
        <v>9.2797997925803066E-2</v>
      </c>
      <c r="C58">
        <v>0.10346599768735469</v>
      </c>
      <c r="D58">
        <v>9.4286997892521318E-2</v>
      </c>
      <c r="E58">
        <v>5.2653998823091387E-2</v>
      </c>
      <c r="F58">
        <v>4.999999888241291E-3</v>
      </c>
      <c r="G58">
        <v>0.1064709976201877</v>
      </c>
      <c r="H58">
        <v>9.1746997949294737E-2</v>
      </c>
    </row>
    <row r="59" spans="1:8" x14ac:dyDescent="0.25">
      <c r="A59" s="2">
        <v>36129</v>
      </c>
      <c r="B59">
        <v>5.0281998876109721E-2</v>
      </c>
      <c r="C59">
        <v>7.6452998291142285E-2</v>
      </c>
      <c r="D59">
        <v>6.1642998622171583E-2</v>
      </c>
      <c r="E59">
        <v>2.9120999349094928E-2</v>
      </c>
      <c r="F59">
        <v>-1.3039999708533286E-3</v>
      </c>
      <c r="G59">
        <v>2.2982999486289922E-2</v>
      </c>
      <c r="H59">
        <v>5.4547998780757188E-2</v>
      </c>
    </row>
    <row r="60" spans="1:8" x14ac:dyDescent="0.25">
      <c r="A60" s="2">
        <v>36160</v>
      </c>
      <c r="B60">
        <v>3.143599929735065E-2</v>
      </c>
      <c r="C60">
        <v>0.10605899762939662</v>
      </c>
      <c r="D60">
        <v>7.9711998218297955E-2</v>
      </c>
      <c r="E60">
        <v>1.8499999586492778E-2</v>
      </c>
      <c r="F60">
        <v>3.7669999158009885E-3</v>
      </c>
      <c r="G60">
        <v>2.4839999444782733E-2</v>
      </c>
      <c r="H60">
        <v>6.1192998632229864E-2</v>
      </c>
    </row>
    <row r="61" spans="1:8" x14ac:dyDescent="0.25">
      <c r="A61" s="2">
        <v>36189</v>
      </c>
      <c r="B61">
        <v>7.129999840632081E-3</v>
      </c>
      <c r="C61">
        <v>2.4903999443352223E-2</v>
      </c>
      <c r="D61">
        <v>4.2636999046988783E-2</v>
      </c>
      <c r="E61">
        <v>-5.466999877803027E-2</v>
      </c>
      <c r="F61">
        <v>3.727999916672707E-3</v>
      </c>
      <c r="G61">
        <v>3.8105999148264527E-2</v>
      </c>
      <c r="H61">
        <v>2.3720999469794335E-2</v>
      </c>
    </row>
    <row r="62" spans="1:8" x14ac:dyDescent="0.25">
      <c r="A62" s="2">
        <v>36217</v>
      </c>
      <c r="B62">
        <v>-9.4639997884631167E-3</v>
      </c>
      <c r="C62">
        <v>-2.5619999427348376E-2</v>
      </c>
      <c r="D62">
        <v>-4.0187999101728197E-2</v>
      </c>
      <c r="E62">
        <v>-2.2763999491184947E-2</v>
      </c>
      <c r="F62">
        <v>-4.9239998899400237E-3</v>
      </c>
      <c r="G62">
        <v>-6.0861998639628288E-2</v>
      </c>
      <c r="H62">
        <v>-3.2048999283649023E-2</v>
      </c>
    </row>
    <row r="63" spans="1:8" x14ac:dyDescent="0.25">
      <c r="A63" s="2">
        <v>36250</v>
      </c>
      <c r="B63">
        <v>2.465999944880605E-2</v>
      </c>
      <c r="C63">
        <v>5.7530998714081939E-2</v>
      </c>
      <c r="D63">
        <v>4.8093998925015334E-2</v>
      </c>
      <c r="E63">
        <v>-2.0738999536447228E-2</v>
      </c>
      <c r="F63">
        <v>6.7919998481869703E-3</v>
      </c>
      <c r="G63">
        <v>4.7507998938113451E-2</v>
      </c>
      <c r="H63">
        <v>3.9662999113462862E-2</v>
      </c>
    </row>
    <row r="64" spans="1:8" x14ac:dyDescent="0.25">
      <c r="A64" s="2">
        <v>36280</v>
      </c>
      <c r="B64">
        <v>5.3004998815245924E-2</v>
      </c>
      <c r="C64">
        <v>-2.9426999342255292E-2</v>
      </c>
      <c r="D64">
        <v>-3.4160999236442148E-2</v>
      </c>
      <c r="E64">
        <v>4.9398998895846306E-2</v>
      </c>
      <c r="F64">
        <v>3.1429999297484757E-3</v>
      </c>
      <c r="G64">
        <v>6.3885998572036626E-2</v>
      </c>
      <c r="H64">
        <v>5.1839998841285706E-3</v>
      </c>
    </row>
    <row r="65" spans="1:8" x14ac:dyDescent="0.25">
      <c r="A65" s="2">
        <v>36311</v>
      </c>
      <c r="B65">
        <v>-6.9459998447448015E-3</v>
      </c>
      <c r="C65">
        <v>-1.6531999630481006E-2</v>
      </c>
      <c r="D65">
        <v>-1.9705999559536579E-2</v>
      </c>
      <c r="E65">
        <v>4.0106999103538689E-2</v>
      </c>
      <c r="F65">
        <v>-7.7499998267740013E-4</v>
      </c>
      <c r="G65">
        <v>-2.3466999475471678E-2</v>
      </c>
      <c r="H65">
        <v>-1.4118999684415757E-2</v>
      </c>
    </row>
    <row r="66" spans="1:8" x14ac:dyDescent="0.25">
      <c r="A66" s="2">
        <v>36341</v>
      </c>
      <c r="B66">
        <v>2.6458999408595266E-2</v>
      </c>
      <c r="C66">
        <v>7.9701998218521475E-2</v>
      </c>
      <c r="D66">
        <v>7.1864998393692078E-2</v>
      </c>
      <c r="E66">
        <v>3.627999918907881E-3</v>
      </c>
      <c r="F66">
        <v>2.9199999347329138E-3</v>
      </c>
      <c r="G66">
        <v>2.6523999407142403E-2</v>
      </c>
      <c r="H66">
        <v>5.5783998753130441E-2</v>
      </c>
    </row>
    <row r="67" spans="1:8" x14ac:dyDescent="0.25">
      <c r="A67" s="2">
        <v>36371</v>
      </c>
      <c r="B67">
        <v>-7.3719998352229591E-3</v>
      </c>
      <c r="C67">
        <v>-1.3075999707728624E-2</v>
      </c>
      <c r="D67">
        <v>-1.1411999744921922E-2</v>
      </c>
      <c r="E67">
        <v>-4.9109998902305959E-3</v>
      </c>
      <c r="F67">
        <v>3.3889999242499467E-3</v>
      </c>
      <c r="G67">
        <v>1.0908999756164849E-2</v>
      </c>
      <c r="H67">
        <v>-1.0996999754197894E-2</v>
      </c>
    </row>
    <row r="68" spans="1:8" x14ac:dyDescent="0.25">
      <c r="A68" s="2">
        <v>36403</v>
      </c>
      <c r="B68">
        <v>-3.9091999126225713E-2</v>
      </c>
      <c r="C68">
        <v>-1.0858999757282438E-2</v>
      </c>
      <c r="D68">
        <v>7.1989998390898109E-3</v>
      </c>
      <c r="E68">
        <v>-1.6555999629944564E-2</v>
      </c>
      <c r="F68">
        <v>2.9519999340176582E-3</v>
      </c>
      <c r="G68">
        <v>-1.4554999674670398E-2</v>
      </c>
      <c r="H68">
        <v>-1.1479999743402003E-2</v>
      </c>
    </row>
    <row r="69" spans="1:8" x14ac:dyDescent="0.25">
      <c r="A69" s="2">
        <v>36433</v>
      </c>
      <c r="B69">
        <v>-6.3368998583592476E-2</v>
      </c>
      <c r="C69">
        <v>-2.0371999544650316E-2</v>
      </c>
      <c r="D69">
        <v>-3.4768999222852294E-2</v>
      </c>
      <c r="E69">
        <v>-6.736699849423021E-2</v>
      </c>
      <c r="F69">
        <v>6.3229998586699365E-3</v>
      </c>
      <c r="G69">
        <v>7.4999998323619361E-5</v>
      </c>
      <c r="H69">
        <v>-4.4976998994685713E-2</v>
      </c>
    </row>
    <row r="70" spans="1:8" x14ac:dyDescent="0.25">
      <c r="A70" s="2">
        <v>36462</v>
      </c>
      <c r="B70">
        <v>5.8770998686365788E-2</v>
      </c>
      <c r="C70">
        <v>8.5482998089306053E-2</v>
      </c>
      <c r="D70">
        <v>7.1772998395748439E-2</v>
      </c>
      <c r="E70">
        <v>4.4930998995713893E-2</v>
      </c>
      <c r="F70">
        <v>2.4299999456852675E-3</v>
      </c>
      <c r="G70">
        <v>4.3687999023497105E-2</v>
      </c>
      <c r="H70">
        <v>6.5879998527467246E-2</v>
      </c>
    </row>
    <row r="71" spans="1:8" x14ac:dyDescent="0.25">
      <c r="A71" s="2">
        <v>36494</v>
      </c>
      <c r="B71">
        <v>-1.3999999687075617E-3</v>
      </c>
      <c r="C71">
        <v>4.3466999028436842E-2</v>
      </c>
      <c r="D71">
        <v>4.4836998997814952E-2</v>
      </c>
      <c r="E71">
        <v>-4.9458998894505203E-2</v>
      </c>
      <c r="F71">
        <v>1.6599999628961087E-3</v>
      </c>
      <c r="G71">
        <v>3.8158999147079889E-2</v>
      </c>
      <c r="H71">
        <v>2.23339995007962E-2</v>
      </c>
    </row>
    <row r="72" spans="1:8" x14ac:dyDescent="0.25">
      <c r="A72" s="2">
        <v>36525</v>
      </c>
      <c r="B72">
        <v>9.2899997923523187E-4</v>
      </c>
      <c r="C72">
        <v>0.12277699725572019</v>
      </c>
      <c r="D72">
        <v>5.3707998799532655E-2</v>
      </c>
      <c r="E72">
        <v>-3.3543999250233172E-2</v>
      </c>
      <c r="F72">
        <v>9.9499997776001693E-4</v>
      </c>
      <c r="G72">
        <v>0.12083299729917198</v>
      </c>
      <c r="H72">
        <v>3.8850999131612482E-2</v>
      </c>
    </row>
    <row r="73" spans="1:8" x14ac:dyDescent="0.25">
      <c r="A73" s="2">
        <v>36556</v>
      </c>
      <c r="B73">
        <v>-2.8643999359756707E-2</v>
      </c>
      <c r="C73">
        <v>-6.6368998516537242E-2</v>
      </c>
      <c r="D73">
        <v>-6.4428998559899628E-2</v>
      </c>
      <c r="E73">
        <v>-3.2839999265968797E-2</v>
      </c>
      <c r="F73">
        <v>-3.9399999119341372E-4</v>
      </c>
      <c r="G73">
        <v>8.4729998106136926E-3</v>
      </c>
      <c r="H73">
        <v>-4.8010998926870524E-2</v>
      </c>
    </row>
    <row r="74" spans="1:8" x14ac:dyDescent="0.25">
      <c r="A74" s="2">
        <v>36585</v>
      </c>
      <c r="B74">
        <v>-6.5200998542644092E-2</v>
      </c>
      <c r="C74">
        <v>3.6182999191246928E-2</v>
      </c>
      <c r="D74">
        <v>2.197899950873107E-2</v>
      </c>
      <c r="E74">
        <v>-0.10427899766918271</v>
      </c>
      <c r="F74">
        <v>6.6079998522996907E-3</v>
      </c>
      <c r="G74">
        <v>7.7177998274937279E-2</v>
      </c>
      <c r="H74">
        <v>-1.7990999597869813E-2</v>
      </c>
    </row>
    <row r="75" spans="1:8" x14ac:dyDescent="0.25">
      <c r="A75" s="2">
        <v>36616</v>
      </c>
      <c r="B75">
        <v>0.10561399763934315</v>
      </c>
      <c r="C75">
        <v>9.442799788936973E-2</v>
      </c>
      <c r="D75">
        <v>9.391099790092558E-2</v>
      </c>
      <c r="E75">
        <v>9.4966997877322143E-2</v>
      </c>
      <c r="F75">
        <v>6.3939998570829628E-3</v>
      </c>
      <c r="G75">
        <v>3.8248999145068227E-2</v>
      </c>
      <c r="H75">
        <v>9.9267997781187292E-2</v>
      </c>
    </row>
    <row r="76" spans="1:8" x14ac:dyDescent="0.25">
      <c r="A76" s="2">
        <v>36644</v>
      </c>
      <c r="B76">
        <v>2.1226999525539577E-2</v>
      </c>
      <c r="C76">
        <v>-3.4659999225288632E-2</v>
      </c>
      <c r="D76">
        <v>-3.1709999291226268E-2</v>
      </c>
      <c r="E76">
        <v>6.6944998503662645E-2</v>
      </c>
      <c r="F76">
        <v>2.180999951250851E-3</v>
      </c>
      <c r="G76">
        <v>-1.1752999737299978E-2</v>
      </c>
      <c r="H76">
        <v>-1.1942999733053147E-2</v>
      </c>
    </row>
    <row r="77" spans="1:8" x14ac:dyDescent="0.25">
      <c r="A77" s="2">
        <v>36677</v>
      </c>
      <c r="B77">
        <v>1.2934999710880218E-2</v>
      </c>
      <c r="C77">
        <v>-5.0935998861491687E-2</v>
      </c>
      <c r="D77">
        <v>-2.9891999331861731E-2</v>
      </c>
      <c r="E77">
        <v>6.1007998636364934E-2</v>
      </c>
      <c r="F77">
        <v>4.2799999043345452E-3</v>
      </c>
      <c r="G77">
        <v>-9.3749997904524207E-3</v>
      </c>
      <c r="H77">
        <v>-9.4099997896701093E-3</v>
      </c>
    </row>
    <row r="78" spans="1:8" x14ac:dyDescent="0.25">
      <c r="A78" s="2">
        <v>36707</v>
      </c>
      <c r="B78">
        <v>-3.6352999187447131E-2</v>
      </c>
      <c r="C78">
        <v>4.8100998924858869E-2</v>
      </c>
      <c r="D78">
        <v>6.842799847051502E-2</v>
      </c>
      <c r="E78">
        <v>-5.2636998823471365E-2</v>
      </c>
      <c r="F78">
        <v>1.0492999765463173E-2</v>
      </c>
      <c r="G78">
        <v>0.10370699768196791</v>
      </c>
      <c r="H78">
        <v>1.3020999708957971E-2</v>
      </c>
    </row>
    <row r="79" spans="1:8" x14ac:dyDescent="0.25">
      <c r="A79" s="2">
        <v>36738</v>
      </c>
      <c r="B79">
        <v>1.2863999712467194E-2</v>
      </c>
      <c r="C79">
        <v>-1.3131999706476926E-2</v>
      </c>
      <c r="D79">
        <v>-4.0393999097123739E-2</v>
      </c>
      <c r="E79">
        <v>1.8010999597422778E-2</v>
      </c>
      <c r="F79">
        <v>6.3799998573958877E-3</v>
      </c>
      <c r="G79">
        <v>2.1053999529406429E-2</v>
      </c>
      <c r="H79">
        <v>-1.1317999747022986E-2</v>
      </c>
    </row>
    <row r="80" spans="1:8" x14ac:dyDescent="0.25">
      <c r="A80" s="2">
        <v>36769</v>
      </c>
      <c r="B80">
        <v>3.9576999115385113E-2</v>
      </c>
      <c r="C80">
        <v>7.0770998418144881E-2</v>
      </c>
      <c r="D80">
        <v>4.7672998934425413E-2</v>
      </c>
      <c r="E80">
        <v>6.4138998566381639E-2</v>
      </c>
      <c r="F80">
        <v>7.3639998354017742E-3</v>
      </c>
      <c r="G80">
        <v>8.1845998170599343E-2</v>
      </c>
      <c r="H80">
        <v>5.1828998841531575E-2</v>
      </c>
    </row>
    <row r="81" spans="1:8" x14ac:dyDescent="0.25">
      <c r="A81" s="2">
        <v>36798</v>
      </c>
      <c r="B81">
        <v>1.6632999628223479E-2</v>
      </c>
      <c r="C81">
        <v>-7.2445998380705715E-2</v>
      </c>
      <c r="D81">
        <v>-7.7460998268611733E-2</v>
      </c>
      <c r="E81">
        <v>5.4631998778879635E-2</v>
      </c>
      <c r="F81">
        <v>7.408999834395945E-3</v>
      </c>
      <c r="G81">
        <v>-7.6185998297110202E-2</v>
      </c>
      <c r="H81">
        <v>-3.1633999292925E-2</v>
      </c>
    </row>
    <row r="82" spans="1:8" x14ac:dyDescent="0.25">
      <c r="A82" s="2">
        <v>36830</v>
      </c>
      <c r="B82">
        <v>2.7546999384276571E-2</v>
      </c>
      <c r="C82">
        <v>-3.2836999266035859E-2</v>
      </c>
      <c r="D82">
        <v>-1.35209996977821E-2</v>
      </c>
      <c r="E82">
        <v>3.6636999181099236E-2</v>
      </c>
      <c r="F82">
        <v>5.3289998808875687E-3</v>
      </c>
      <c r="G82">
        <v>-7.0792998417653144E-2</v>
      </c>
      <c r="H82">
        <v>8.5319998092949385E-3</v>
      </c>
    </row>
    <row r="83" spans="1:8" x14ac:dyDescent="0.25">
      <c r="A83" s="2">
        <v>36860</v>
      </c>
      <c r="B83">
        <v>-5.4688998777605587E-2</v>
      </c>
      <c r="C83">
        <v>-3.6087999193370343E-2</v>
      </c>
      <c r="D83">
        <v>-0.10155499773006886</v>
      </c>
      <c r="E83">
        <v>2.2429999498650429E-2</v>
      </c>
      <c r="F83">
        <v>9.5689997861161825E-3</v>
      </c>
      <c r="G83">
        <v>-8.3957998123392455E-2</v>
      </c>
      <c r="H83">
        <v>-7.3941998347267501E-2</v>
      </c>
    </row>
    <row r="84" spans="1:8" x14ac:dyDescent="0.25">
      <c r="A84" s="2">
        <v>36889</v>
      </c>
      <c r="B84">
        <v>2.0347999545186759E-2</v>
      </c>
      <c r="C84">
        <v>1.1660999739356338E-2</v>
      </c>
      <c r="D84">
        <v>-6.2582998601160941E-2</v>
      </c>
      <c r="E84">
        <v>5.3647998800873752E-2</v>
      </c>
      <c r="F84">
        <v>1.2138999728672207E-2</v>
      </c>
      <c r="G84">
        <v>1.4350999679230154E-2</v>
      </c>
      <c r="H84">
        <v>-1.5368999656476081E-2</v>
      </c>
    </row>
    <row r="85" spans="1:8" x14ac:dyDescent="0.25">
      <c r="A85" s="2">
        <v>36922</v>
      </c>
      <c r="B85">
        <v>1.6450999632291494E-2</v>
      </c>
      <c r="C85">
        <v>-4.1697999067977075E-2</v>
      </c>
      <c r="D85">
        <v>2.6568999406136575E-2</v>
      </c>
      <c r="E85">
        <v>-4.4916998996026809E-2</v>
      </c>
      <c r="F85">
        <v>1.2731999715417625E-2</v>
      </c>
      <c r="G85">
        <v>4.4078999014757571E-2</v>
      </c>
      <c r="H85">
        <v>3.3547999250143769E-2</v>
      </c>
    </row>
    <row r="86" spans="1:8" x14ac:dyDescent="0.25">
      <c r="A86" s="2">
        <v>36950</v>
      </c>
      <c r="B86">
        <v>-2.8521999362483619E-2</v>
      </c>
      <c r="C86">
        <v>-6.0301998652145264E-2</v>
      </c>
      <c r="D86">
        <v>-9.7601997818425296E-2</v>
      </c>
      <c r="E86">
        <v>5.1971998838335275E-2</v>
      </c>
      <c r="F86">
        <v>6.6249998519197105E-3</v>
      </c>
      <c r="G86">
        <v>-0.13265699703488501</v>
      </c>
      <c r="H86">
        <v>-7.069999841973186E-2</v>
      </c>
    </row>
    <row r="87" spans="1:8" x14ac:dyDescent="0.25">
      <c r="A87" s="2">
        <v>36980</v>
      </c>
      <c r="B87">
        <v>-1.2088999729789794E-2</v>
      </c>
      <c r="C87">
        <v>-5.0355998874455687E-2</v>
      </c>
      <c r="D87">
        <v>-6.3819998573511838E-2</v>
      </c>
      <c r="E87">
        <v>1.6047999641299247E-2</v>
      </c>
      <c r="F87">
        <v>8.3089998142793775E-3</v>
      </c>
      <c r="G87">
        <v>-5.6210998743586246E-2</v>
      </c>
      <c r="H87">
        <v>-3.6282999189011754E-2</v>
      </c>
    </row>
    <row r="88" spans="1:8" x14ac:dyDescent="0.25">
      <c r="A88" s="2">
        <v>37011</v>
      </c>
      <c r="B88">
        <v>3.7672999157942831E-2</v>
      </c>
      <c r="C88">
        <v>4.5321998986974352E-2</v>
      </c>
      <c r="D88">
        <v>6.1522998624853796E-2</v>
      </c>
      <c r="E88">
        <v>2.5549999428912999E-2</v>
      </c>
      <c r="F88">
        <v>2.6129999415948984E-3</v>
      </c>
      <c r="G88">
        <v>4.5012998993881045E-2</v>
      </c>
      <c r="H88">
        <v>5.0166998878680175E-2</v>
      </c>
    </row>
    <row r="89" spans="1:8" x14ac:dyDescent="0.25">
      <c r="A89" s="2">
        <v>37042</v>
      </c>
      <c r="B89">
        <v>1.8985999575629832E-2</v>
      </c>
      <c r="C89">
        <v>7.0019998434931044E-3</v>
      </c>
      <c r="D89">
        <v>8.2419998157769441E-3</v>
      </c>
      <c r="E89">
        <v>4.2314999054186044E-2</v>
      </c>
      <c r="F89">
        <v>5.4499998781830077E-3</v>
      </c>
      <c r="G89">
        <v>2.8316999367065727E-2</v>
      </c>
      <c r="H89">
        <v>1.2593999718502164E-2</v>
      </c>
    </row>
    <row r="90" spans="1:8" x14ac:dyDescent="0.25">
      <c r="A90" s="2">
        <v>37071</v>
      </c>
      <c r="B90">
        <v>-4.3264999032951897E-2</v>
      </c>
      <c r="C90">
        <v>-5.2558998825214809E-2</v>
      </c>
      <c r="D90">
        <v>-3.2638999270461502E-2</v>
      </c>
      <c r="E90">
        <v>-4.3586999025754629E-2</v>
      </c>
      <c r="F90">
        <v>3.4619999226182699E-3</v>
      </c>
      <c r="G90">
        <v>-4.9978998882882292E-2</v>
      </c>
      <c r="H90">
        <v>-4.321499903406948E-2</v>
      </c>
    </row>
    <row r="91" spans="1:8" x14ac:dyDescent="0.25">
      <c r="A91" s="2">
        <v>37103</v>
      </c>
      <c r="B91">
        <v>-4.2869999041780828E-3</v>
      </c>
      <c r="C91">
        <v>5.766999871097505E-3</v>
      </c>
      <c r="D91">
        <v>5.2039998836815359E-3</v>
      </c>
      <c r="E91">
        <v>3.9139999125152826E-3</v>
      </c>
      <c r="F91">
        <v>1.1480999743379652E-2</v>
      </c>
      <c r="G91">
        <v>-5.4239998787641523E-3</v>
      </c>
      <c r="H91">
        <v>-2.0819999534636736E-3</v>
      </c>
    </row>
    <row r="92" spans="1:8" x14ac:dyDescent="0.25">
      <c r="A92" s="2">
        <v>37134</v>
      </c>
      <c r="B92">
        <v>-4.7393998940661548E-2</v>
      </c>
      <c r="C92">
        <v>-1.223499972652644E-2</v>
      </c>
      <c r="D92">
        <v>-5.3777998797968025E-2</v>
      </c>
      <c r="E92">
        <v>1.4876999667473138E-2</v>
      </c>
      <c r="F92">
        <v>6.2459998603910209E-3</v>
      </c>
      <c r="G92">
        <v>-3.6552999182976782E-2</v>
      </c>
      <c r="H92">
        <v>-4.9163998901098967E-2</v>
      </c>
    </row>
    <row r="93" spans="1:8" x14ac:dyDescent="0.25">
      <c r="A93" s="2">
        <v>37162</v>
      </c>
      <c r="B93">
        <v>-6.3474998581223185E-2</v>
      </c>
      <c r="C93">
        <v>-4.6797998953983191E-2</v>
      </c>
      <c r="D93">
        <v>-4.9413998895511027E-2</v>
      </c>
      <c r="E93">
        <v>-2.7939999375492335E-2</v>
      </c>
      <c r="F93">
        <v>1.6496999631263318E-2</v>
      </c>
      <c r="G93">
        <v>-7.3763998351246127E-2</v>
      </c>
      <c r="H93">
        <v>-6.3328998584486554E-2</v>
      </c>
    </row>
    <row r="94" spans="1:8" x14ac:dyDescent="0.25">
      <c r="A94" s="2">
        <v>37195</v>
      </c>
      <c r="B94">
        <v>-9.2289997937157753E-3</v>
      </c>
      <c r="C94">
        <v>-8.4699998106807462E-4</v>
      </c>
      <c r="D94">
        <v>4.2098999059014021E-2</v>
      </c>
      <c r="E94">
        <v>-2.8049999373033646E-3</v>
      </c>
      <c r="F94">
        <v>9.631999784708023E-3</v>
      </c>
      <c r="G94">
        <v>7.8049998255446552E-3</v>
      </c>
      <c r="H94">
        <v>2.4279999457299709E-2</v>
      </c>
    </row>
    <row r="95" spans="1:8" x14ac:dyDescent="0.25">
      <c r="A95" s="2">
        <v>37225</v>
      </c>
      <c r="B95">
        <v>4.8844998908229173E-2</v>
      </c>
      <c r="C95">
        <v>5.5697998755052686E-2</v>
      </c>
      <c r="D95">
        <v>7.8288998250104491E-2</v>
      </c>
      <c r="E95">
        <v>2.4186999459378421E-2</v>
      </c>
      <c r="F95">
        <v>-2.3649999471381305E-3</v>
      </c>
      <c r="G95">
        <v>7.9555998221784829E-2</v>
      </c>
      <c r="H95">
        <v>6.6540998512692739E-2</v>
      </c>
    </row>
    <row r="96" spans="1:8" x14ac:dyDescent="0.25">
      <c r="A96" s="2">
        <v>37256</v>
      </c>
      <c r="B96">
        <v>2.1703999514877795E-2</v>
      </c>
      <c r="C96">
        <v>3.0450999319367112E-2</v>
      </c>
      <c r="D96">
        <v>1.4316999679990113E-2</v>
      </c>
      <c r="E96">
        <v>4.8301998920366164E-2</v>
      </c>
      <c r="F96">
        <v>3.0299999322742227E-4</v>
      </c>
      <c r="G96">
        <v>3.752899916116148E-2</v>
      </c>
      <c r="H96">
        <v>2.1720999514497817E-2</v>
      </c>
    </row>
    <row r="97" spans="1:8" x14ac:dyDescent="0.25">
      <c r="A97" s="2">
        <v>37287</v>
      </c>
      <c r="B97">
        <v>-1.2496999720670284E-2</v>
      </c>
      <c r="C97">
        <v>1.2006999731622635E-2</v>
      </c>
      <c r="D97">
        <v>-2.2979999486356976E-3</v>
      </c>
      <c r="E97">
        <v>-3.1999999284744265E-3</v>
      </c>
      <c r="F97">
        <v>2.0469999542459846E-3</v>
      </c>
      <c r="G97">
        <v>-4.362999902479351E-3</v>
      </c>
      <c r="H97">
        <v>-1.5333999657258389E-2</v>
      </c>
    </row>
    <row r="98" spans="1:8" x14ac:dyDescent="0.25">
      <c r="A98" s="2">
        <v>37315</v>
      </c>
      <c r="B98">
        <v>-2.5740999424643814E-2</v>
      </c>
      <c r="C98">
        <v>1.8679999582469461E-2</v>
      </c>
      <c r="D98">
        <v>-2.1473999520018699E-2</v>
      </c>
      <c r="E98">
        <v>3.4862999220751228E-2</v>
      </c>
      <c r="F98">
        <v>4.9229998899623754E-3</v>
      </c>
      <c r="G98">
        <v>-3.7099999170750383E-4</v>
      </c>
      <c r="H98">
        <v>-1.1164999750442803E-2</v>
      </c>
    </row>
    <row r="99" spans="1:8" x14ac:dyDescent="0.25">
      <c r="A99" s="2">
        <v>37344</v>
      </c>
      <c r="B99">
        <v>5.690799872800708E-2</v>
      </c>
      <c r="C99">
        <v>2.9022999351285397E-2</v>
      </c>
      <c r="D99">
        <v>1.667999962717295E-2</v>
      </c>
      <c r="E99">
        <v>3.8997999128326771E-2</v>
      </c>
      <c r="F99">
        <v>-7.3819998349994422E-3</v>
      </c>
      <c r="G99">
        <v>3.0146999326162039E-2</v>
      </c>
      <c r="H99">
        <v>3.035999932140112E-2</v>
      </c>
    </row>
    <row r="100" spans="1:8" x14ac:dyDescent="0.25">
      <c r="A100" s="2">
        <v>37376</v>
      </c>
      <c r="B100">
        <v>-6.9329998450353744E-2</v>
      </c>
      <c r="C100">
        <v>-1.58169996464625E-2</v>
      </c>
      <c r="D100">
        <v>-8.6117998075112709E-2</v>
      </c>
      <c r="E100">
        <v>-1.7618999606184661E-2</v>
      </c>
      <c r="F100">
        <v>1.1794999736361205E-2</v>
      </c>
      <c r="G100">
        <v>-2.33679994776845E-2</v>
      </c>
      <c r="H100">
        <v>-7.5373998315259816E-2</v>
      </c>
    </row>
    <row r="101" spans="1:8" x14ac:dyDescent="0.25">
      <c r="A101" s="2">
        <v>37407</v>
      </c>
      <c r="B101">
        <v>-2.8081999372318391E-2</v>
      </c>
      <c r="C101">
        <v>-2.3262999480031427E-2</v>
      </c>
      <c r="D101">
        <v>-4.3825999020412565E-2</v>
      </c>
      <c r="E101">
        <v>-2.8894999354146422E-2</v>
      </c>
      <c r="F101">
        <v>3.7989999150857333E-3</v>
      </c>
      <c r="G101">
        <v>4.3499999027699228E-4</v>
      </c>
      <c r="H101">
        <v>-3.2118999282084407E-2</v>
      </c>
    </row>
    <row r="102" spans="1:8" x14ac:dyDescent="0.25">
      <c r="A102" s="2">
        <v>37435</v>
      </c>
      <c r="B102">
        <v>-7.7798998261056837E-2</v>
      </c>
      <c r="C102">
        <v>-5.6255998742580415E-2</v>
      </c>
      <c r="D102">
        <v>-8.5273998093977565E-2</v>
      </c>
      <c r="E102">
        <v>-3.7662999158166351E-2</v>
      </c>
      <c r="F102">
        <v>8.8489998022094375E-3</v>
      </c>
      <c r="G102">
        <v>-6.4552998557128011E-2</v>
      </c>
      <c r="H102">
        <v>-7.6246998295746743E-2</v>
      </c>
    </row>
    <row r="103" spans="1:8" x14ac:dyDescent="0.25">
      <c r="A103" s="2">
        <v>37468</v>
      </c>
      <c r="B103">
        <v>-6.4976998547650877E-2</v>
      </c>
      <c r="C103">
        <v>-2.1812999512441453E-2</v>
      </c>
      <c r="D103">
        <v>-8.4539998110383756E-3</v>
      </c>
      <c r="E103">
        <v>-2.1248999525047836E-2</v>
      </c>
      <c r="F103">
        <v>1.249899972062558E-2</v>
      </c>
      <c r="G103">
        <v>-7.4676998330838976E-2</v>
      </c>
      <c r="H103">
        <v>-3.9635999114066366E-2</v>
      </c>
    </row>
    <row r="104" spans="1:8" x14ac:dyDescent="0.25">
      <c r="A104" s="2">
        <v>37498</v>
      </c>
      <c r="B104">
        <v>-1.2883999712020158E-2</v>
      </c>
      <c r="C104">
        <v>-3.7099999170750377E-3</v>
      </c>
      <c r="D104">
        <v>-1.0305999769642948E-2</v>
      </c>
      <c r="E104">
        <v>-4.7159998945891859E-3</v>
      </c>
      <c r="F104">
        <v>3.5129999214783313E-3</v>
      </c>
      <c r="G104">
        <v>2.2149999504908918E-3</v>
      </c>
      <c r="H104">
        <v>-1.003599977567792E-2</v>
      </c>
    </row>
    <row r="105" spans="1:8" x14ac:dyDescent="0.25">
      <c r="A105" s="2">
        <v>37529</v>
      </c>
      <c r="B105">
        <v>-0.10289599770009518</v>
      </c>
      <c r="C105">
        <v>-4.8665998912230134E-2</v>
      </c>
      <c r="D105">
        <v>-8.8060998031683269E-2</v>
      </c>
      <c r="E105">
        <v>-6.1161998632922772E-2</v>
      </c>
      <c r="F105">
        <v>8.5879998080432424E-3</v>
      </c>
      <c r="G105">
        <v>-6.2939998593181362E-2</v>
      </c>
      <c r="H105">
        <v>-9.3289997914806008E-2</v>
      </c>
    </row>
    <row r="106" spans="1:8" x14ac:dyDescent="0.25">
      <c r="A106" s="2">
        <v>37560</v>
      </c>
      <c r="B106">
        <v>6.9084998455829924E-2</v>
      </c>
      <c r="C106">
        <v>-4.3779999021440743E-3</v>
      </c>
      <c r="D106">
        <v>7.5869998304173347E-2</v>
      </c>
      <c r="E106">
        <v>1.4492999676056207E-2</v>
      </c>
      <c r="F106">
        <v>2.2839999489486216E-3</v>
      </c>
      <c r="G106">
        <v>1.2282999725453556E-2</v>
      </c>
      <c r="H106">
        <v>7.1470998402498667E-2</v>
      </c>
    </row>
    <row r="107" spans="1:8" x14ac:dyDescent="0.25">
      <c r="A107" s="2">
        <v>37589</v>
      </c>
      <c r="B107">
        <v>8.2768998149968673E-2</v>
      </c>
      <c r="C107">
        <v>-8.7309998048469423E-3</v>
      </c>
      <c r="D107">
        <v>5.0961998860910532E-2</v>
      </c>
      <c r="E107">
        <v>1.0179999772459269E-3</v>
      </c>
      <c r="F107">
        <v>-3.3539999250322577E-3</v>
      </c>
      <c r="G107">
        <v>5.276799882054329E-2</v>
      </c>
      <c r="H107">
        <v>6.1301998629793526E-2</v>
      </c>
    </row>
    <row r="108" spans="1:8" x14ac:dyDescent="0.25">
      <c r="A108" s="2">
        <v>37621</v>
      </c>
      <c r="B108">
        <v>-6.2882998594455411E-2</v>
      </c>
      <c r="C108">
        <v>-1.2764999714680016E-2</v>
      </c>
      <c r="D108">
        <v>-5.8071998701989647E-2</v>
      </c>
      <c r="E108">
        <v>5.2689998822286728E-3</v>
      </c>
      <c r="F108">
        <v>9.8249997803941374E-3</v>
      </c>
      <c r="G108">
        <v>9.139999795705081E-3</v>
      </c>
      <c r="H108">
        <v>-5.1776998842693864E-2</v>
      </c>
    </row>
    <row r="109" spans="1:8" x14ac:dyDescent="0.25">
      <c r="A109" s="2">
        <v>37652</v>
      </c>
      <c r="B109">
        <v>-5.3876998795755207E-2</v>
      </c>
      <c r="C109">
        <v>-5.0980998860485849E-2</v>
      </c>
      <c r="D109">
        <v>-5.7892998705990614E-2</v>
      </c>
      <c r="E109">
        <v>-5.3036998814530674E-2</v>
      </c>
      <c r="F109">
        <v>-1.7499999608844522E-4</v>
      </c>
      <c r="G109">
        <v>-5.7599998712539666E-3</v>
      </c>
      <c r="H109">
        <v>-5.9006998681090765E-2</v>
      </c>
    </row>
    <row r="110" spans="1:8" x14ac:dyDescent="0.25">
      <c r="A110" s="2">
        <v>37680</v>
      </c>
      <c r="B110">
        <v>-4.8007998926937578E-2</v>
      </c>
      <c r="C110">
        <v>-3.1349999299272895E-2</v>
      </c>
      <c r="D110">
        <v>-2.6152999415434898E-2</v>
      </c>
      <c r="E110">
        <v>-3.6171999191492797E-2</v>
      </c>
      <c r="F110">
        <v>4.4289999010041362E-3</v>
      </c>
      <c r="G110">
        <v>-6.7899998482316736E-4</v>
      </c>
      <c r="H110">
        <v>-3.7899999152868985E-2</v>
      </c>
    </row>
    <row r="111" spans="1:8" x14ac:dyDescent="0.25">
      <c r="A111" s="2">
        <v>37711</v>
      </c>
      <c r="B111">
        <v>-1.7376999611593783E-2</v>
      </c>
      <c r="C111">
        <v>-1.8219999592751265E-3</v>
      </c>
      <c r="D111">
        <v>7.5639998309314244E-3</v>
      </c>
      <c r="E111">
        <v>-6.6579998511821026E-3</v>
      </c>
      <c r="F111">
        <v>1.8369999589398505E-3</v>
      </c>
      <c r="G111">
        <v>-2.9746999335102737E-2</v>
      </c>
      <c r="H111">
        <v>-2.8589999360963702E-3</v>
      </c>
    </row>
    <row r="112" spans="1:8" x14ac:dyDescent="0.25">
      <c r="A112" s="2">
        <v>37741</v>
      </c>
      <c r="B112">
        <v>7.8285998250171546E-2</v>
      </c>
      <c r="C112">
        <v>3.564599920324981E-2</v>
      </c>
      <c r="D112">
        <v>4.1670999068580565E-2</v>
      </c>
      <c r="E112">
        <v>2.8827999355643986E-2</v>
      </c>
      <c r="F112">
        <v>1.8469999587163329E-3</v>
      </c>
      <c r="G112">
        <v>3.9062999126873908E-2</v>
      </c>
      <c r="H112">
        <v>5.6706998732499778E-2</v>
      </c>
    </row>
    <row r="113" spans="1:8" x14ac:dyDescent="0.25">
      <c r="A113" s="2">
        <v>37771</v>
      </c>
      <c r="B113">
        <v>2.6212999414093791E-2</v>
      </c>
      <c r="C113">
        <v>1.1669999739155174E-3</v>
      </c>
      <c r="D113">
        <v>-1.3090999707393348E-2</v>
      </c>
      <c r="E113">
        <v>1.5628999650664627E-2</v>
      </c>
      <c r="F113">
        <v>3.8389999141916634E-3</v>
      </c>
      <c r="G113">
        <v>4.3202999034337698E-2</v>
      </c>
      <c r="H113">
        <v>6.1479998625814918E-3</v>
      </c>
    </row>
    <row r="114" spans="1:8" x14ac:dyDescent="0.25">
      <c r="A114" s="2">
        <v>37802</v>
      </c>
      <c r="B114">
        <v>-1.8899999577552079E-4</v>
      </c>
      <c r="C114">
        <v>3.592999919690192E-3</v>
      </c>
      <c r="D114">
        <v>5.3579998802393679E-3</v>
      </c>
      <c r="E114">
        <v>-1.8826999579183757E-2</v>
      </c>
      <c r="F114">
        <v>1.571999964863062E-3</v>
      </c>
      <c r="G114">
        <v>2.0550999540649352E-2</v>
      </c>
      <c r="H114">
        <v>-2.8999999351799486E-5</v>
      </c>
    </row>
    <row r="115" spans="1:8" x14ac:dyDescent="0.25">
      <c r="A115" s="2">
        <v>37833</v>
      </c>
      <c r="B115">
        <v>5.3647998800873752E-2</v>
      </c>
      <c r="C115">
        <v>7.0331998427957301E-2</v>
      </c>
      <c r="D115">
        <v>5.5454998760484153E-2</v>
      </c>
      <c r="E115">
        <v>4.5501998982951049E-2</v>
      </c>
      <c r="F115">
        <v>-5.7809998707845801E-3</v>
      </c>
      <c r="G115">
        <v>4.0088999103941023E-2</v>
      </c>
      <c r="H115">
        <v>6.0148998655565084E-2</v>
      </c>
    </row>
    <row r="116" spans="1:8" x14ac:dyDescent="0.25">
      <c r="A116" s="2">
        <v>37862</v>
      </c>
      <c r="B116">
        <v>-2.2099999506026508E-4</v>
      </c>
      <c r="C116">
        <v>-3.1409999297931789E-3</v>
      </c>
      <c r="D116">
        <v>5.6999998725950717E-5</v>
      </c>
      <c r="E116">
        <v>-6.8819998461753136E-3</v>
      </c>
      <c r="F116">
        <v>5.1899998839944608E-4</v>
      </c>
      <c r="G116">
        <v>3.6256999189592902E-2</v>
      </c>
      <c r="H116">
        <v>2.1439999520778655E-3</v>
      </c>
    </row>
    <row r="117" spans="1:8" x14ac:dyDescent="0.25">
      <c r="A117" s="2">
        <v>37894</v>
      </c>
      <c r="B117">
        <v>-3.6159999191761015E-2</v>
      </c>
      <c r="C117">
        <v>-3.3506999251060189E-2</v>
      </c>
      <c r="D117">
        <v>-2.9477999341115356E-2</v>
      </c>
      <c r="E117">
        <v>-1.7465999609604477E-2</v>
      </c>
      <c r="F117">
        <v>9.5409997867420306E-3</v>
      </c>
      <c r="G117">
        <v>-1.0009999776259064E-2</v>
      </c>
      <c r="H117">
        <v>-3.682199917696416E-2</v>
      </c>
    </row>
    <row r="118" spans="1:8" x14ac:dyDescent="0.25">
      <c r="A118" s="2">
        <v>37925</v>
      </c>
      <c r="B118">
        <v>2.7492999385483562E-2</v>
      </c>
      <c r="C118">
        <v>3.8549999138340355E-2</v>
      </c>
      <c r="D118">
        <v>2.0905999532714485E-2</v>
      </c>
      <c r="E118">
        <v>2.3444999475963416E-2</v>
      </c>
      <c r="F118">
        <v>-3.8749999133870006E-3</v>
      </c>
      <c r="G118">
        <v>4.8417998917773368E-2</v>
      </c>
      <c r="H118">
        <v>3.2260999278910463E-2</v>
      </c>
    </row>
    <row r="119" spans="1:8" x14ac:dyDescent="0.25">
      <c r="A119" s="2">
        <v>37953</v>
      </c>
      <c r="B119">
        <v>-3.713999916985631E-3</v>
      </c>
      <c r="C119">
        <v>-5.6639998733997348E-3</v>
      </c>
      <c r="D119">
        <v>-7.07899984177202E-3</v>
      </c>
      <c r="E119">
        <v>-4.1929999062791466E-3</v>
      </c>
      <c r="F119">
        <v>-4.8099998924881217E-4</v>
      </c>
      <c r="G119">
        <v>1.2465999721363186E-2</v>
      </c>
      <c r="H119">
        <v>-6.9029998457059262E-3</v>
      </c>
    </row>
    <row r="120" spans="1:8" x14ac:dyDescent="0.25">
      <c r="A120" s="2">
        <v>37986</v>
      </c>
      <c r="B120">
        <v>6.9723998441547155E-2</v>
      </c>
      <c r="C120">
        <v>2.0801999535039067E-2</v>
      </c>
      <c r="D120">
        <v>4.1939999062567949E-2</v>
      </c>
      <c r="E120">
        <v>4.4893998996540903E-2</v>
      </c>
      <c r="F120">
        <v>5.8079998701810838E-3</v>
      </c>
      <c r="G120">
        <v>4.8206998922489586E-2</v>
      </c>
      <c r="H120">
        <v>5.1294998853467409E-2</v>
      </c>
    </row>
    <row r="121" spans="1:8" x14ac:dyDescent="0.25">
      <c r="A121" s="2">
        <v>38016</v>
      </c>
      <c r="B121">
        <v>3.8188999146409337E-2</v>
      </c>
      <c r="C121">
        <v>4.9002998904697594E-2</v>
      </c>
      <c r="D121">
        <v>4.2766999044083057E-2</v>
      </c>
      <c r="E121">
        <v>3.6506999184004962E-2</v>
      </c>
      <c r="F121">
        <v>2.1319999523460864E-3</v>
      </c>
      <c r="G121">
        <v>3.7503999161720272E-2</v>
      </c>
      <c r="H121">
        <v>4.2075999059528114E-2</v>
      </c>
    </row>
    <row r="122" spans="1:8" x14ac:dyDescent="0.25">
      <c r="A122" s="2">
        <v>38044</v>
      </c>
      <c r="B122">
        <v>2.4956999442167577E-2</v>
      </c>
      <c r="C122">
        <v>2.1722999514453112E-2</v>
      </c>
      <c r="D122">
        <v>1.3006999709270894E-2</v>
      </c>
      <c r="E122">
        <v>3.8118999147973953E-2</v>
      </c>
      <c r="F122">
        <v>5.022999887727201E-3</v>
      </c>
      <c r="G122">
        <v>3.2431999275088309E-2</v>
      </c>
      <c r="H122">
        <v>2.1841999511793258E-2</v>
      </c>
    </row>
    <row r="123" spans="1:8" x14ac:dyDescent="0.25">
      <c r="A123" s="2">
        <v>38077</v>
      </c>
      <c r="B123">
        <v>-3.4576999227143822E-2</v>
      </c>
      <c r="C123">
        <v>-2.5005999441072343E-2</v>
      </c>
      <c r="D123">
        <v>-4.3309999031946066E-2</v>
      </c>
      <c r="E123">
        <v>-1.5504999653436243E-2</v>
      </c>
      <c r="F123">
        <v>3.1839999288320541E-3</v>
      </c>
      <c r="G123">
        <v>-2.1079999528825284E-2</v>
      </c>
      <c r="H123">
        <v>-3.5122999214939769E-2</v>
      </c>
    </row>
    <row r="124" spans="1:8" x14ac:dyDescent="0.25">
      <c r="A124" s="2">
        <v>38107</v>
      </c>
      <c r="B124">
        <v>2.6791999401152133E-2</v>
      </c>
      <c r="C124">
        <v>8.2699998151510945E-4</v>
      </c>
      <c r="D124">
        <v>4.0642999091558163E-2</v>
      </c>
      <c r="E124">
        <v>3.5765999200567604E-2</v>
      </c>
      <c r="F124">
        <v>-1.007099977489561E-2</v>
      </c>
      <c r="G124">
        <v>-3.8901999130472542E-2</v>
      </c>
      <c r="H124">
        <v>3.0739999312907457E-2</v>
      </c>
    </row>
    <row r="125" spans="1:8" x14ac:dyDescent="0.25">
      <c r="A125" s="2">
        <v>38138</v>
      </c>
      <c r="B125">
        <v>7.1099998410791151E-4</v>
      </c>
      <c r="C125">
        <v>1.842899958807975E-2</v>
      </c>
      <c r="D125">
        <v>1.0807999758422374E-2</v>
      </c>
      <c r="E125">
        <v>1.4334999679587781E-2</v>
      </c>
      <c r="F125">
        <v>-1.1019999753683807E-3</v>
      </c>
      <c r="G125">
        <v>2.2562999495677648E-2</v>
      </c>
      <c r="H125">
        <v>8.5409998090937734E-3</v>
      </c>
    </row>
    <row r="126" spans="1:8" x14ac:dyDescent="0.25">
      <c r="A126" s="2">
        <v>38168</v>
      </c>
      <c r="B126">
        <v>5.8199998699128624E-3</v>
      </c>
      <c r="C126">
        <v>1.13679997459054E-2</v>
      </c>
      <c r="D126">
        <v>-3.5219999212771657E-3</v>
      </c>
      <c r="E126">
        <v>-7.4289998339489103E-3</v>
      </c>
      <c r="F126">
        <v>-1.1399999745190143E-4</v>
      </c>
      <c r="G126">
        <v>1.7281999613717198E-2</v>
      </c>
      <c r="H126">
        <v>-1.2469999721273781E-3</v>
      </c>
    </row>
    <row r="127" spans="1:8" x14ac:dyDescent="0.25">
      <c r="A127" s="2">
        <v>38198</v>
      </c>
      <c r="B127">
        <v>-2.0484999542124571E-2</v>
      </c>
      <c r="C127">
        <v>-5.5655998755991455E-2</v>
      </c>
      <c r="D127">
        <v>-5.3318998808227477E-2</v>
      </c>
      <c r="E127">
        <v>-2.1025999530032275E-2</v>
      </c>
      <c r="F127">
        <v>3.6419999185949565E-3</v>
      </c>
      <c r="G127">
        <v>-9.2409997934475539E-3</v>
      </c>
      <c r="H127">
        <v>-3.9244999122805893E-2</v>
      </c>
    </row>
    <row r="128" spans="1:8" x14ac:dyDescent="0.25">
      <c r="A128" s="2">
        <v>38230</v>
      </c>
      <c r="B128">
        <v>4.7709998933598398E-3</v>
      </c>
      <c r="C128">
        <v>-2.6099999416619541E-3</v>
      </c>
      <c r="D128">
        <v>-1.31749997055158E-2</v>
      </c>
      <c r="E128">
        <v>1.4848999668098987E-2</v>
      </c>
      <c r="F128">
        <v>7.1359998404979703E-3</v>
      </c>
      <c r="G128">
        <v>-8.0829998193308709E-3</v>
      </c>
      <c r="H128">
        <v>-6.3199998587369919E-3</v>
      </c>
    </row>
    <row r="129" spans="1:8" x14ac:dyDescent="0.25">
      <c r="A129" s="2">
        <v>38260</v>
      </c>
      <c r="B129">
        <v>-3.380799924433231E-2</v>
      </c>
      <c r="C129">
        <v>1.0819999758154154E-2</v>
      </c>
      <c r="D129">
        <v>-3.9180999124236407E-2</v>
      </c>
      <c r="E129">
        <v>-3.7014999172650283E-2</v>
      </c>
      <c r="F129">
        <v>-7.9199998229742053E-4</v>
      </c>
      <c r="G129">
        <v>3.6701999179646373E-2</v>
      </c>
      <c r="H129">
        <v>-3.1068999305553735E-2</v>
      </c>
    </row>
    <row r="130" spans="1:8" x14ac:dyDescent="0.25">
      <c r="A130" s="2">
        <v>38289</v>
      </c>
      <c r="B130">
        <v>-1.9171999571472406E-2</v>
      </c>
      <c r="C130">
        <v>-2.523699943590909E-2</v>
      </c>
      <c r="D130">
        <v>-1.7819999601691963E-2</v>
      </c>
      <c r="E130">
        <v>-1.4029999686405063E-2</v>
      </c>
      <c r="F130">
        <v>3.1389999298378824E-3</v>
      </c>
      <c r="G130">
        <v>2.4367999455332755E-2</v>
      </c>
      <c r="H130">
        <v>-1.7992999597825111E-2</v>
      </c>
    </row>
    <row r="131" spans="1:8" x14ac:dyDescent="0.25">
      <c r="A131" s="2">
        <v>38321</v>
      </c>
      <c r="B131">
        <v>1.7628999605961145E-2</v>
      </c>
      <c r="C131">
        <v>5.0218998877517872E-2</v>
      </c>
      <c r="D131">
        <v>5.4919998772442347E-3</v>
      </c>
      <c r="E131">
        <v>7.4589998332783578E-3</v>
      </c>
      <c r="F131">
        <v>-5.1459998849779365E-3</v>
      </c>
      <c r="G131">
        <v>1.9346999567560849E-2</v>
      </c>
      <c r="H131">
        <v>1.4086999685131014E-2</v>
      </c>
    </row>
    <row r="132" spans="1:8" x14ac:dyDescent="0.25">
      <c r="A132" s="2">
        <v>38352</v>
      </c>
      <c r="B132">
        <v>4.5545998981967567E-2</v>
      </c>
      <c r="C132">
        <v>3.1617999293282628E-2</v>
      </c>
      <c r="D132">
        <v>4.7634998935274779E-2</v>
      </c>
      <c r="E132">
        <v>3.902799912765622E-2</v>
      </c>
      <c r="F132">
        <v>2.178999951295555E-3</v>
      </c>
      <c r="G132">
        <v>2.6425999409332868E-2</v>
      </c>
      <c r="H132">
        <v>4.5832998975552625E-2</v>
      </c>
    </row>
    <row r="133" spans="1:8" x14ac:dyDescent="0.25">
      <c r="A133" s="2">
        <v>38383</v>
      </c>
      <c r="B133">
        <v>1.0398999767564237E-2</v>
      </c>
      <c r="C133">
        <v>9.7859997812658559E-3</v>
      </c>
      <c r="D133">
        <v>5.9079998679459093E-3</v>
      </c>
      <c r="E133">
        <v>1.5889999644830823E-2</v>
      </c>
      <c r="F133">
        <v>-4.4399999007582665E-4</v>
      </c>
      <c r="G133">
        <v>-3.9809999110177159E-3</v>
      </c>
      <c r="H133">
        <v>5.9889998661354187E-3</v>
      </c>
    </row>
    <row r="134" spans="1:8" x14ac:dyDescent="0.25">
      <c r="A134" s="2">
        <v>38411</v>
      </c>
      <c r="B134">
        <v>2.5062999439798294E-2</v>
      </c>
      <c r="C134">
        <v>5.5393998761847613E-2</v>
      </c>
      <c r="D134">
        <v>1.9453999565169217E-2</v>
      </c>
      <c r="E134">
        <v>3.5799999199807643E-3</v>
      </c>
      <c r="F134">
        <v>-2.4389999454841019E-3</v>
      </c>
      <c r="G134">
        <v>5.1598998846672482E-2</v>
      </c>
      <c r="H134">
        <v>1.6511999630928038E-2</v>
      </c>
    </row>
    <row r="135" spans="1:8" x14ac:dyDescent="0.25">
      <c r="A135" s="2">
        <v>38442</v>
      </c>
      <c r="B135">
        <v>-3.5356999209709465E-2</v>
      </c>
      <c r="C135">
        <v>-2.8762999357096853E-2</v>
      </c>
      <c r="D135">
        <v>-3.6469999184831979E-2</v>
      </c>
      <c r="E135">
        <v>-2.3760999468900264E-2</v>
      </c>
      <c r="F135">
        <v>-2.1999999508261683E-5</v>
      </c>
      <c r="G135">
        <v>-3.7819999154657122E-3</v>
      </c>
      <c r="H135">
        <v>-3.6579999182373285E-2</v>
      </c>
    </row>
    <row r="136" spans="1:8" x14ac:dyDescent="0.25">
      <c r="A136" s="2">
        <v>38471</v>
      </c>
      <c r="B136">
        <v>2.1899999510496853E-2</v>
      </c>
      <c r="C136">
        <v>-2.513999943807721E-3</v>
      </c>
      <c r="D136">
        <v>1.9793999557569622E-2</v>
      </c>
      <c r="E136">
        <v>3.7308999166078868E-2</v>
      </c>
      <c r="F136">
        <v>5.8069998702034355E-3</v>
      </c>
      <c r="G136">
        <v>-2.4321999456360936E-2</v>
      </c>
      <c r="H136">
        <v>1.8251999592036012E-2</v>
      </c>
    </row>
    <row r="137" spans="1:8" x14ac:dyDescent="0.25">
      <c r="A137" s="2">
        <v>38503</v>
      </c>
      <c r="B137">
        <v>1.6960999620892106E-2</v>
      </c>
      <c r="C137">
        <v>3.5978999195806681E-2</v>
      </c>
      <c r="D137">
        <v>2.9436999342031773E-2</v>
      </c>
      <c r="E137">
        <v>1.2528999719955027E-2</v>
      </c>
      <c r="F137">
        <v>3.806999914906919E-3</v>
      </c>
      <c r="G137">
        <v>2.6875999399274587E-2</v>
      </c>
      <c r="H137">
        <v>2.927099934574217E-2</v>
      </c>
    </row>
    <row r="138" spans="1:8" x14ac:dyDescent="0.25">
      <c r="A138" s="2">
        <v>38533</v>
      </c>
      <c r="B138">
        <v>-1.4761999670043588E-2</v>
      </c>
      <c r="C138">
        <v>1.589599964469671E-2</v>
      </c>
      <c r="D138">
        <v>-3.24379992749542E-2</v>
      </c>
      <c r="E138">
        <v>-2.0310999546013772E-2</v>
      </c>
      <c r="F138">
        <v>1.8559999585151671E-3</v>
      </c>
      <c r="G138">
        <v>3.3274999256245795E-2</v>
      </c>
      <c r="H138">
        <v>-1.8884999577887356E-2</v>
      </c>
    </row>
    <row r="139" spans="1:8" x14ac:dyDescent="0.25">
      <c r="A139" s="2">
        <v>38562</v>
      </c>
      <c r="B139">
        <v>2.1394999521784485E-2</v>
      </c>
      <c r="C139">
        <v>3.8188999146409337E-2</v>
      </c>
      <c r="D139">
        <v>3.9753999111428857E-2</v>
      </c>
      <c r="E139">
        <v>2.0761999535933138E-2</v>
      </c>
      <c r="F139">
        <v>-2.9809999333694575E-3</v>
      </c>
      <c r="G139">
        <v>5.3129998812451958E-2</v>
      </c>
      <c r="H139">
        <v>3.3891999242454764E-2</v>
      </c>
    </row>
    <row r="140" spans="1:8" x14ac:dyDescent="0.25">
      <c r="A140" s="2">
        <v>38595</v>
      </c>
      <c r="B140">
        <v>-4.0100999103672805E-2</v>
      </c>
      <c r="C140">
        <v>-1.495599966570735E-2</v>
      </c>
      <c r="D140">
        <v>-4.200099906120449E-2</v>
      </c>
      <c r="E140">
        <v>-4.1317999076470734E-2</v>
      </c>
      <c r="F140">
        <v>6.2819998595863577E-3</v>
      </c>
      <c r="G140">
        <v>2.5040999440290035E-2</v>
      </c>
      <c r="H140">
        <v>-4.038499909732491E-2</v>
      </c>
    </row>
    <row r="141" spans="1:8" x14ac:dyDescent="0.25">
      <c r="A141" s="2">
        <v>38625</v>
      </c>
      <c r="B141">
        <v>-6.7979998480528587E-3</v>
      </c>
      <c r="C141">
        <v>1.9759999558329581E-2</v>
      </c>
      <c r="D141">
        <v>-1.4235999681800603E-2</v>
      </c>
      <c r="E141">
        <v>-2.0413999543711543E-2</v>
      </c>
      <c r="F141">
        <v>-2.6289999412372712E-3</v>
      </c>
      <c r="G141">
        <v>3.413199923709035E-2</v>
      </c>
      <c r="H141">
        <v>-1.1980999732203781E-2</v>
      </c>
    </row>
    <row r="142" spans="1:8" x14ac:dyDescent="0.25">
      <c r="A142" s="2">
        <v>38656</v>
      </c>
      <c r="B142">
        <v>-4.4189999012276531E-3</v>
      </c>
      <c r="C142">
        <v>-1.2810999713651836E-2</v>
      </c>
      <c r="D142">
        <v>2.2109999505802989E-3</v>
      </c>
      <c r="E142">
        <v>1.4049999685958028E-3</v>
      </c>
      <c r="F142">
        <v>-2.1599999517202378E-4</v>
      </c>
      <c r="G142">
        <v>-5.6503998737037188E-2</v>
      </c>
      <c r="H142">
        <v>1.3669999694451689E-3</v>
      </c>
    </row>
    <row r="143" spans="1:8" x14ac:dyDescent="0.25">
      <c r="A143" s="2">
        <v>38686</v>
      </c>
      <c r="B143">
        <v>2.2634999494068324E-2</v>
      </c>
      <c r="C143">
        <v>1.8291999591141941E-2</v>
      </c>
      <c r="D143">
        <v>2.4993999441340568E-2</v>
      </c>
      <c r="E143">
        <v>7.4989998323842883E-3</v>
      </c>
      <c r="F143">
        <v>3.2669999269768595E-3</v>
      </c>
      <c r="G143">
        <v>4.4046999015472828E-2</v>
      </c>
      <c r="H143">
        <v>2.4568999450840057E-2</v>
      </c>
    </row>
    <row r="144" spans="1:8" x14ac:dyDescent="0.25">
      <c r="A144" s="2">
        <v>38716</v>
      </c>
      <c r="B144">
        <v>2.6149999415501952E-3</v>
      </c>
      <c r="C144">
        <v>1.3131999706476926E-2</v>
      </c>
      <c r="D144">
        <v>-6.2619998600333925E-3</v>
      </c>
      <c r="E144">
        <v>-1.9539999563246966E-3</v>
      </c>
      <c r="F144">
        <v>3.878999913297594E-3</v>
      </c>
      <c r="G144">
        <v>4.4095999014377593E-2</v>
      </c>
      <c r="H144">
        <v>-3.9809999110177159E-3</v>
      </c>
    </row>
    <row r="145" spans="1:8" x14ac:dyDescent="0.25">
      <c r="A145" s="2">
        <v>38748</v>
      </c>
      <c r="B145">
        <v>8.971999799460173E-3</v>
      </c>
      <c r="C145">
        <v>4.8031998926401143E-2</v>
      </c>
      <c r="D145">
        <v>6.3469998581334956E-3</v>
      </c>
      <c r="E145">
        <v>-8.6309998070821167E-3</v>
      </c>
      <c r="F145">
        <v>1.4829999668523669E-3</v>
      </c>
      <c r="G145">
        <v>6.0612998645193879E-2</v>
      </c>
      <c r="H145">
        <v>9.5229997871443626E-3</v>
      </c>
    </row>
    <row r="146" spans="1:8" x14ac:dyDescent="0.25">
      <c r="A146" s="2">
        <v>38776</v>
      </c>
      <c r="B146">
        <v>3.4309999233111742E-3</v>
      </c>
      <c r="C146">
        <v>-4.2257999055460092E-2</v>
      </c>
      <c r="D146">
        <v>-9.8719997793436046E-3</v>
      </c>
      <c r="E146">
        <v>1.860099958423525E-2</v>
      </c>
      <c r="F146">
        <v>7.5099998321384196E-4</v>
      </c>
      <c r="G146">
        <v>-2.0184999548830091E-2</v>
      </c>
      <c r="H146">
        <v>-2.113999952748418E-3</v>
      </c>
    </row>
    <row r="147" spans="1:8" x14ac:dyDescent="0.25">
      <c r="A147" s="2">
        <v>38807</v>
      </c>
      <c r="B147">
        <v>3.8199999146163462E-2</v>
      </c>
      <c r="C147">
        <v>4.4419999007135634E-2</v>
      </c>
      <c r="D147">
        <v>3.3996999240107836E-2</v>
      </c>
      <c r="E147">
        <v>3.2530999272875484E-2</v>
      </c>
      <c r="F147">
        <v>1.2239999726414679E-3</v>
      </c>
      <c r="G147">
        <v>3.9010999128036204E-2</v>
      </c>
      <c r="H147">
        <v>3.8595999137312174E-2</v>
      </c>
    </row>
    <row r="148" spans="1:8" x14ac:dyDescent="0.25">
      <c r="A148" s="2">
        <v>38835</v>
      </c>
      <c r="B148">
        <v>-1.7151999616622924E-2</v>
      </c>
      <c r="C148">
        <v>-3.0419999320060013E-2</v>
      </c>
      <c r="D148">
        <v>-4.2496999050118028E-2</v>
      </c>
      <c r="E148">
        <v>-2.0994999530725179E-2</v>
      </c>
      <c r="F148">
        <v>3.1119999304413792E-3</v>
      </c>
      <c r="G148">
        <v>8.8919998012483119E-3</v>
      </c>
      <c r="H148">
        <v>-2.8859999354928733E-2</v>
      </c>
    </row>
    <row r="149" spans="1:8" x14ac:dyDescent="0.25">
      <c r="A149" s="2">
        <v>38868</v>
      </c>
      <c r="B149">
        <v>-3.9024999127723274E-2</v>
      </c>
      <c r="C149">
        <v>-5.4941998771950606E-2</v>
      </c>
      <c r="D149">
        <v>-4.6726998955570156E-2</v>
      </c>
      <c r="E149">
        <v>-2.160999951697886E-2</v>
      </c>
      <c r="F149">
        <v>1.4179999683052301E-3</v>
      </c>
      <c r="G149">
        <v>-3.5649999203160407E-2</v>
      </c>
      <c r="H149">
        <v>-4.2414999051950876E-2</v>
      </c>
    </row>
    <row r="150" spans="1:8" x14ac:dyDescent="0.25">
      <c r="A150" s="2">
        <v>38898</v>
      </c>
      <c r="B150">
        <v>1.5126999661885203E-2</v>
      </c>
      <c r="C150">
        <v>1.9651999560743569E-2</v>
      </c>
      <c r="D150">
        <v>9.6389997845515614E-3</v>
      </c>
      <c r="E150">
        <v>1.4748999670334158E-2</v>
      </c>
      <c r="F150">
        <v>1.8109999595209956E-3</v>
      </c>
      <c r="G150">
        <v>-8.208999816514552E-3</v>
      </c>
      <c r="H150">
        <v>1.1680999738909303E-2</v>
      </c>
    </row>
    <row r="151" spans="1:8" x14ac:dyDescent="0.25">
      <c r="A151" s="2">
        <v>38929</v>
      </c>
      <c r="B151">
        <v>4.1874999064020813E-2</v>
      </c>
      <c r="C151">
        <v>-1.7519999608397483E-2</v>
      </c>
      <c r="D151">
        <v>1.7874999600462616E-2</v>
      </c>
      <c r="E151">
        <v>3.7828999154455964E-2</v>
      </c>
      <c r="F151">
        <v>7.4579998333007096E-3</v>
      </c>
      <c r="G151">
        <v>2.0054999551735821E-2</v>
      </c>
      <c r="H151">
        <v>2.1882999510876834E-2</v>
      </c>
    </row>
    <row r="152" spans="1:8" x14ac:dyDescent="0.25">
      <c r="A152" s="2">
        <v>38960</v>
      </c>
      <c r="B152">
        <v>-2.8429999364539982E-3</v>
      </c>
      <c r="C152">
        <v>-2.9292999345250429E-2</v>
      </c>
      <c r="D152">
        <v>1.0136999773420394E-2</v>
      </c>
      <c r="E152">
        <v>-3.5199999213218693E-4</v>
      </c>
      <c r="F152">
        <v>7.1549998400732874E-3</v>
      </c>
      <c r="G152">
        <v>2.2626999494247142E-2</v>
      </c>
      <c r="H152">
        <v>1.5349999656900763E-3</v>
      </c>
    </row>
    <row r="153" spans="1:8" x14ac:dyDescent="0.25">
      <c r="A153" s="2">
        <v>38989</v>
      </c>
      <c r="B153">
        <v>3.2352999276854096E-2</v>
      </c>
      <c r="C153">
        <v>2.8842999355308714E-2</v>
      </c>
      <c r="D153">
        <v>3.3972999240644279E-2</v>
      </c>
      <c r="E153">
        <v>2.9502999340556561E-2</v>
      </c>
      <c r="F153">
        <v>5.1399998851120472E-3</v>
      </c>
      <c r="G153">
        <v>-2.3225999480858444E-2</v>
      </c>
      <c r="H153">
        <v>3.4825999221578245E-2</v>
      </c>
    </row>
    <row r="154" spans="1:8" x14ac:dyDescent="0.25">
      <c r="A154" s="2">
        <v>39021</v>
      </c>
      <c r="B154">
        <v>3.7580999159999191E-2</v>
      </c>
      <c r="C154">
        <v>5.3343998807668679E-2</v>
      </c>
      <c r="D154">
        <v>3.6700999179668729E-2</v>
      </c>
      <c r="E154">
        <v>3.2894999264739454E-2</v>
      </c>
      <c r="F154">
        <v>3.8399999141693116E-3</v>
      </c>
      <c r="G154">
        <v>5.0923998861759898E-2</v>
      </c>
      <c r="H154">
        <v>3.7486999162100257E-2</v>
      </c>
    </row>
    <row r="155" spans="1:8" x14ac:dyDescent="0.25">
      <c r="A155" s="2">
        <v>39051</v>
      </c>
      <c r="B155">
        <v>3.5453999207541345E-2</v>
      </c>
      <c r="C155">
        <v>5.9253998675569887E-2</v>
      </c>
      <c r="D155">
        <v>3.7752999156154696E-2</v>
      </c>
      <c r="E155">
        <v>2.7572999383695423E-2</v>
      </c>
      <c r="F155">
        <v>5.1509998848661784E-3</v>
      </c>
      <c r="G155">
        <v>3.520699921306223E-2</v>
      </c>
      <c r="H155">
        <v>3.6637999181076887E-2</v>
      </c>
    </row>
    <row r="156" spans="1:8" x14ac:dyDescent="0.25">
      <c r="A156" s="2">
        <v>39080</v>
      </c>
      <c r="B156">
        <v>4.4227999011427162E-2</v>
      </c>
      <c r="C156">
        <v>3.5367999209463596E-2</v>
      </c>
      <c r="D156">
        <v>2.4740999446995555E-2</v>
      </c>
      <c r="E156">
        <v>4.4408999007381503E-2</v>
      </c>
      <c r="F156">
        <v>6.0999998636543755E-5</v>
      </c>
      <c r="G156">
        <v>1.4964999665506183E-2</v>
      </c>
      <c r="H156">
        <v>3.516999921388924E-2</v>
      </c>
    </row>
    <row r="157" spans="1:8" x14ac:dyDescent="0.25">
      <c r="A157" s="2">
        <v>39113</v>
      </c>
      <c r="B157">
        <v>2.3562999473325907E-2</v>
      </c>
      <c r="C157">
        <v>5.0728998866118487E-2</v>
      </c>
      <c r="D157">
        <v>2.4749999446794391E-2</v>
      </c>
      <c r="E157">
        <v>2.2487999497354031E-2</v>
      </c>
      <c r="F157">
        <v>2.0759999535977843E-3</v>
      </c>
      <c r="G157">
        <v>1.1474999743513762E-2</v>
      </c>
      <c r="H157">
        <v>2.7405999387428166E-2</v>
      </c>
    </row>
    <row r="158" spans="1:8" x14ac:dyDescent="0.25">
      <c r="A158" s="2">
        <v>39141</v>
      </c>
      <c r="B158">
        <v>-2.427299945745617E-2</v>
      </c>
      <c r="C158">
        <v>-3.6503999184072017E-2</v>
      </c>
      <c r="D158">
        <v>-2.9698999336175619E-2</v>
      </c>
      <c r="E158">
        <v>-6.9169998453930022E-3</v>
      </c>
      <c r="F158">
        <v>8.0869998192414638E-3</v>
      </c>
      <c r="G158">
        <v>2.4709999447688458E-3</v>
      </c>
      <c r="H158">
        <v>-2.6955999397486444E-2</v>
      </c>
    </row>
    <row r="159" spans="1:8" x14ac:dyDescent="0.25">
      <c r="A159" s="2">
        <v>39171</v>
      </c>
      <c r="B159">
        <v>6.7599998489022248E-4</v>
      </c>
      <c r="C159">
        <v>7.9679998219013212E-3</v>
      </c>
      <c r="D159">
        <v>-5.5709998754784468E-3</v>
      </c>
      <c r="E159">
        <v>-8.8649998018518091E-3</v>
      </c>
      <c r="F159">
        <v>3.8339999143034223E-3</v>
      </c>
      <c r="G159">
        <v>1.1746999737434091E-2</v>
      </c>
      <c r="H159">
        <v>-3.6859999176114796E-3</v>
      </c>
    </row>
    <row r="160" spans="1:8" x14ac:dyDescent="0.25">
      <c r="A160" s="2">
        <v>39202</v>
      </c>
      <c r="B160">
        <v>-2.2099999506026508E-4</v>
      </c>
      <c r="C160">
        <v>-3.1509999295696615E-3</v>
      </c>
      <c r="D160">
        <v>5.1419998850673436E-3</v>
      </c>
      <c r="E160">
        <v>-1.1492999743111432E-2</v>
      </c>
      <c r="F160">
        <v>3.5119999215006831E-3</v>
      </c>
      <c r="G160">
        <v>2.0667999538034203E-2</v>
      </c>
      <c r="H160">
        <v>2.7329999389126896E-3</v>
      </c>
    </row>
    <row r="161" spans="1:8" x14ac:dyDescent="0.25">
      <c r="A161" s="2">
        <v>39233</v>
      </c>
      <c r="B161">
        <v>-4.1499999072402717E-4</v>
      </c>
      <c r="C161">
        <v>1.1029999753460287E-3</v>
      </c>
      <c r="D161">
        <v>-3.3679999247193337E-3</v>
      </c>
      <c r="E161">
        <v>-1.7868999600596729E-2</v>
      </c>
      <c r="F161">
        <v>-9.7599997818470009E-4</v>
      </c>
      <c r="G161">
        <v>4.9912998884357511E-2</v>
      </c>
      <c r="H161">
        <v>2.9999999329447747E-5</v>
      </c>
    </row>
    <row r="162" spans="1:8" x14ac:dyDescent="0.25">
      <c r="A162" s="2">
        <v>39262</v>
      </c>
      <c r="B162">
        <v>-3.0543999317288396E-2</v>
      </c>
      <c r="C162">
        <v>-3.5565999205037953E-2</v>
      </c>
      <c r="D162">
        <v>-2.0693999537453055E-2</v>
      </c>
      <c r="E162">
        <v>-3.7608999159373345E-2</v>
      </c>
      <c r="F162">
        <v>4.3679999023675921E-3</v>
      </c>
      <c r="G162">
        <v>-8.1779998172074545E-3</v>
      </c>
      <c r="H162">
        <v>-2.4894999443553389E-2</v>
      </c>
    </row>
    <row r="163" spans="1:8" x14ac:dyDescent="0.25">
      <c r="A163" s="2">
        <v>39294</v>
      </c>
      <c r="B163">
        <v>-4.2370999052934344E-2</v>
      </c>
      <c r="C163">
        <v>-2.9811999333649874E-2</v>
      </c>
      <c r="D163">
        <v>-1.9565999562665821E-2</v>
      </c>
      <c r="E163">
        <v>-4.5192998989857736E-2</v>
      </c>
      <c r="F163">
        <v>8.9339998003095389E-3</v>
      </c>
      <c r="G163">
        <v>-1.2649999717250467E-3</v>
      </c>
      <c r="H163">
        <v>-2.835699936617166E-2</v>
      </c>
    </row>
    <row r="164" spans="1:8" x14ac:dyDescent="0.25">
      <c r="A164" s="2">
        <v>39325</v>
      </c>
      <c r="B164">
        <v>5.0479998871684074E-3</v>
      </c>
      <c r="C164">
        <v>4.1029999082908032E-3</v>
      </c>
      <c r="D164">
        <v>7.7609998265281317E-3</v>
      </c>
      <c r="E164">
        <v>1.7172999616153539E-2</v>
      </c>
      <c r="F164">
        <v>1.0394999767653646E-2</v>
      </c>
      <c r="G164">
        <v>-1.2941999710723759E-2</v>
      </c>
      <c r="H164">
        <v>6.2139998611062761E-3</v>
      </c>
    </row>
    <row r="165" spans="1:8" x14ac:dyDescent="0.25">
      <c r="A165" s="2">
        <v>39353</v>
      </c>
      <c r="B165">
        <v>-2.4287999457120894E-2</v>
      </c>
      <c r="C165">
        <v>1.0931999755650759E-2</v>
      </c>
      <c r="D165">
        <v>-1.4225999682024123E-2</v>
      </c>
      <c r="E165">
        <v>-3.3804999244399371E-2</v>
      </c>
      <c r="F165">
        <v>6.9489998446777461E-3</v>
      </c>
      <c r="G165">
        <v>3.4548999227769668E-2</v>
      </c>
      <c r="H165">
        <v>-2.0440999543108043E-2</v>
      </c>
    </row>
    <row r="166" spans="1:8" x14ac:dyDescent="0.25">
      <c r="A166" s="2">
        <v>39386</v>
      </c>
      <c r="B166">
        <v>-4.5263998988270757E-2</v>
      </c>
      <c r="C166">
        <v>-4.2509999049827451E-3</v>
      </c>
      <c r="D166">
        <v>-2.5721999425068497E-2</v>
      </c>
      <c r="E166">
        <v>-4.4369999008253218E-2</v>
      </c>
      <c r="F166">
        <v>3.9099999126046897E-3</v>
      </c>
      <c r="G166">
        <v>3.9096999126113953E-2</v>
      </c>
      <c r="H166">
        <v>-3.0910999309085307E-2</v>
      </c>
    </row>
    <row r="167" spans="1:8" x14ac:dyDescent="0.25">
      <c r="A167" s="2">
        <v>39416</v>
      </c>
      <c r="B167">
        <v>3.6699999179691078E-4</v>
      </c>
      <c r="C167">
        <v>1.8755999580770729E-2</v>
      </c>
      <c r="D167">
        <v>1.6653999627754091E-2</v>
      </c>
      <c r="E167">
        <v>3.4977999218180775E-2</v>
      </c>
      <c r="F167">
        <v>1.7328999612666665E-2</v>
      </c>
      <c r="G167">
        <v>-6.2166998610459274E-2</v>
      </c>
      <c r="H167">
        <v>1.0347999768704175E-2</v>
      </c>
    </row>
    <row r="168" spans="1:8" x14ac:dyDescent="0.25">
      <c r="A168" s="2">
        <v>39447</v>
      </c>
      <c r="B168">
        <v>-2.3837999467179179E-2</v>
      </c>
      <c r="C168">
        <v>2.1163999526947738E-2</v>
      </c>
      <c r="D168">
        <v>-8.2019998166710135E-3</v>
      </c>
      <c r="E168">
        <v>-1.974899955857545E-2</v>
      </c>
      <c r="F168">
        <v>2.459999945014715E-3</v>
      </c>
      <c r="G168">
        <v>1.3311999702453612E-2</v>
      </c>
      <c r="H168">
        <v>-1.6801999624446035E-2</v>
      </c>
    </row>
    <row r="169" spans="1:8" x14ac:dyDescent="0.25">
      <c r="A169" s="2">
        <v>39478</v>
      </c>
      <c r="B169">
        <v>-2.9520999340154227E-2</v>
      </c>
      <c r="C169">
        <v>-0.10506999765150249</v>
      </c>
      <c r="D169">
        <v>-7.2558998378179973E-2</v>
      </c>
      <c r="E169">
        <v>-3.9313999121263626E-2</v>
      </c>
      <c r="F169">
        <v>1.7410999610833821E-2</v>
      </c>
      <c r="G169">
        <v>-4.7191998945176603E-2</v>
      </c>
      <c r="H169">
        <v>-4.8504998915828768E-2</v>
      </c>
    </row>
    <row r="170" spans="1:8" x14ac:dyDescent="0.25">
      <c r="A170" s="2">
        <v>39507</v>
      </c>
      <c r="B170">
        <v>-7.0142998432181775E-2</v>
      </c>
      <c r="C170">
        <v>-2.6556999406404793E-2</v>
      </c>
      <c r="D170">
        <v>-3.529899921100587E-2</v>
      </c>
      <c r="E170">
        <v>-4.7534998937509954E-2</v>
      </c>
      <c r="F170">
        <v>1.0426999766938387E-2</v>
      </c>
      <c r="G170">
        <v>3.4438999230228369E-2</v>
      </c>
      <c r="H170">
        <v>-5.4377998784556986E-2</v>
      </c>
    </row>
    <row r="171" spans="1:8" x14ac:dyDescent="0.25">
      <c r="A171" s="2">
        <v>39538</v>
      </c>
      <c r="B171">
        <v>4.4333999009057878E-2</v>
      </c>
      <c r="C171">
        <v>4.3520999027229848E-2</v>
      </c>
      <c r="D171">
        <v>4.3604999025352302E-2</v>
      </c>
      <c r="E171">
        <v>4.7193998945131897E-2</v>
      </c>
      <c r="F171">
        <v>2.5629999427124856E-3</v>
      </c>
      <c r="G171">
        <v>-1.4303999680280687E-2</v>
      </c>
      <c r="H171">
        <v>4.3200999034382404E-2</v>
      </c>
    </row>
    <row r="172" spans="1:8" x14ac:dyDescent="0.25">
      <c r="A172" s="2">
        <v>39568</v>
      </c>
      <c r="B172">
        <v>2.0408999543823303E-2</v>
      </c>
      <c r="C172">
        <v>6.4093998567387456E-2</v>
      </c>
      <c r="D172">
        <v>4.0058999104611574E-2</v>
      </c>
      <c r="E172">
        <v>8.0599998198449617E-4</v>
      </c>
      <c r="F172">
        <v>-8.8579998020082724E-3</v>
      </c>
      <c r="G172">
        <v>4.5926998973451552E-2</v>
      </c>
      <c r="H172">
        <v>2.9511999340355397E-2</v>
      </c>
    </row>
    <row r="173" spans="1:8" x14ac:dyDescent="0.25">
      <c r="A173" s="2">
        <v>39598</v>
      </c>
      <c r="B173">
        <v>-1.9646999560855329E-2</v>
      </c>
      <c r="C173">
        <v>2.6686999403499067E-2</v>
      </c>
      <c r="D173">
        <v>1.0457999766245485E-2</v>
      </c>
      <c r="E173">
        <v>7.9019998233765369E-3</v>
      </c>
      <c r="F173">
        <v>-3.5239999212324617E-3</v>
      </c>
      <c r="G173">
        <v>5.7934998705051838E-2</v>
      </c>
      <c r="H173">
        <v>-3.0599999316036698E-4</v>
      </c>
    </row>
    <row r="174" spans="1:8" x14ac:dyDescent="0.25">
      <c r="A174" s="2">
        <v>39629</v>
      </c>
      <c r="B174">
        <v>-7.6544998289085925E-2</v>
      </c>
      <c r="C174">
        <v>9.199999794363976E-3</v>
      </c>
      <c r="D174">
        <v>-3.7641999158635732E-2</v>
      </c>
      <c r="E174">
        <v>-4.3253999033197765E-2</v>
      </c>
      <c r="F174">
        <v>2.8109999371692539E-3</v>
      </c>
      <c r="G174">
        <v>-1.4159999683499335E-2</v>
      </c>
      <c r="H174">
        <v>-6.3332998584397143E-2</v>
      </c>
    </row>
    <row r="175" spans="1:8" x14ac:dyDescent="0.25">
      <c r="A175" s="2">
        <v>39660</v>
      </c>
      <c r="B175">
        <v>1.6139999639242886E-3</v>
      </c>
      <c r="C175">
        <v>-8.5429998090490691E-2</v>
      </c>
      <c r="D175">
        <v>-2.049699954185635E-2</v>
      </c>
      <c r="E175">
        <v>3.5937999196723101E-2</v>
      </c>
      <c r="F175">
        <v>4.1359999075531962E-3</v>
      </c>
      <c r="G175">
        <v>-5.8601998690143223E-2</v>
      </c>
      <c r="H175">
        <v>-1.6859999623149633E-3</v>
      </c>
    </row>
    <row r="176" spans="1:8" x14ac:dyDescent="0.25">
      <c r="A176" s="2">
        <v>39689</v>
      </c>
      <c r="B176">
        <v>5.2544998825527732E-2</v>
      </c>
      <c r="C176">
        <v>3.0096999327279626E-2</v>
      </c>
      <c r="D176">
        <v>5.3981998793408273E-2</v>
      </c>
      <c r="E176">
        <v>7.1808998394943771E-2</v>
      </c>
      <c r="F176">
        <v>4.9539998892694712E-3</v>
      </c>
      <c r="G176">
        <v>1.5438999654911459E-2</v>
      </c>
      <c r="H176">
        <v>5.2964998816139995E-2</v>
      </c>
    </row>
    <row r="177" spans="1:8" x14ac:dyDescent="0.25">
      <c r="A177" s="2">
        <v>39721</v>
      </c>
      <c r="B177">
        <v>-6.8748998463340108E-2</v>
      </c>
      <c r="C177">
        <v>-0.15832999646104873</v>
      </c>
      <c r="D177">
        <v>-0.10501199765279889</v>
      </c>
      <c r="E177">
        <v>-4.527699898798019E-2</v>
      </c>
      <c r="F177">
        <v>7.8439998246729366E-3</v>
      </c>
      <c r="G177">
        <v>-0.14451999676972627</v>
      </c>
      <c r="H177">
        <v>-9.2622997929714623E-2</v>
      </c>
    </row>
    <row r="178" spans="1:8" x14ac:dyDescent="0.25">
      <c r="A178" s="2">
        <v>39752</v>
      </c>
      <c r="B178">
        <v>-4.9478998894058164E-2</v>
      </c>
      <c r="C178">
        <v>-3.0929999308660625E-2</v>
      </c>
      <c r="D178">
        <v>-5.4447998782992363E-2</v>
      </c>
      <c r="E178">
        <v>-1.2776999714411796E-2</v>
      </c>
      <c r="F178">
        <v>9.5529997864738109E-3</v>
      </c>
      <c r="G178">
        <v>-0.1666929962741211</v>
      </c>
      <c r="H178">
        <v>-5.7640998711623252E-2</v>
      </c>
    </row>
    <row r="179" spans="1:8" x14ac:dyDescent="0.25">
      <c r="A179" s="2">
        <v>39780</v>
      </c>
      <c r="B179">
        <v>-2.6680999403633176E-2</v>
      </c>
      <c r="C179">
        <v>-5.3465998804941781E-2</v>
      </c>
      <c r="D179">
        <v>-2.4056999462284148E-2</v>
      </c>
      <c r="E179">
        <v>-1.3269999703392388E-3</v>
      </c>
      <c r="F179">
        <v>1.2092999729700387E-2</v>
      </c>
      <c r="G179">
        <v>-4.7361998941376805E-2</v>
      </c>
      <c r="H179">
        <v>-4.0743999089300632E-2</v>
      </c>
    </row>
    <row r="180" spans="1:8" x14ac:dyDescent="0.25">
      <c r="A180" s="2">
        <v>39813</v>
      </c>
      <c r="B180">
        <v>-6.7129998499527574E-3</v>
      </c>
      <c r="C180">
        <v>-4.0319999098777769E-3</v>
      </c>
      <c r="D180">
        <v>-7.2839998371899131E-3</v>
      </c>
      <c r="E180">
        <v>-1.2239999726414679E-3</v>
      </c>
      <c r="F180">
        <v>5.6299998741596935E-3</v>
      </c>
      <c r="G180">
        <v>-2.643299940917641E-2</v>
      </c>
      <c r="H180">
        <v>-8.1869998170062894E-3</v>
      </c>
    </row>
    <row r="181" spans="1:8" x14ac:dyDescent="0.25">
      <c r="A181" s="2">
        <v>39843</v>
      </c>
      <c r="B181">
        <v>-0.10480799765735865</v>
      </c>
      <c r="C181">
        <v>-7.7975998257100582E-2</v>
      </c>
      <c r="D181">
        <v>-3.5321999210491777E-2</v>
      </c>
      <c r="E181">
        <v>-1.5737999648228286E-2</v>
      </c>
      <c r="F181">
        <v>-3.1089999305084349E-3</v>
      </c>
      <c r="G181">
        <v>-2.9613999338075521E-2</v>
      </c>
      <c r="H181">
        <v>-7.1196998408623036E-2</v>
      </c>
    </row>
    <row r="182" spans="1:8" x14ac:dyDescent="0.25">
      <c r="A182" s="2">
        <v>39871</v>
      </c>
      <c r="B182">
        <v>-0.11497499743010849</v>
      </c>
      <c r="C182">
        <v>-7.5824998305179178E-2</v>
      </c>
      <c r="D182">
        <v>-6.1586998623423275E-2</v>
      </c>
      <c r="E182">
        <v>-8.0237998206540942E-2</v>
      </c>
      <c r="F182">
        <v>-1.0209999771788715E-3</v>
      </c>
      <c r="G182">
        <v>-6.3108998589403928E-2</v>
      </c>
      <c r="H182">
        <v>-8.339299813602119E-2</v>
      </c>
    </row>
    <row r="183" spans="1:8" x14ac:dyDescent="0.25">
      <c r="A183" s="2">
        <v>39903</v>
      </c>
      <c r="B183">
        <v>8.4543998110294338E-2</v>
      </c>
      <c r="C183">
        <v>5.9614998667500911E-2</v>
      </c>
      <c r="D183">
        <v>7.4610998332314188E-2</v>
      </c>
      <c r="E183">
        <v>4.2068999059684573E-2</v>
      </c>
      <c r="F183">
        <v>5.5049998769536616E-3</v>
      </c>
      <c r="G183">
        <v>7.7868998259492214E-2</v>
      </c>
      <c r="H183">
        <v>8.3812998126633467E-2</v>
      </c>
    </row>
    <row r="184" spans="1:8" x14ac:dyDescent="0.25">
      <c r="A184" s="2">
        <v>39933</v>
      </c>
      <c r="B184">
        <v>4.4666999001614756E-2</v>
      </c>
      <c r="C184">
        <v>3.0709999313578008E-3</v>
      </c>
      <c r="D184">
        <v>2.7229999391362069E-2</v>
      </c>
      <c r="E184">
        <v>-1.1892999734170736E-2</v>
      </c>
      <c r="F184">
        <v>-1.4649999672546982E-3</v>
      </c>
      <c r="G184">
        <v>7.2606998377107088E-2</v>
      </c>
      <c r="H184">
        <v>3.9004999128170313E-2</v>
      </c>
    </row>
    <row r="185" spans="1:8" x14ac:dyDescent="0.25">
      <c r="A185" s="2">
        <v>39962</v>
      </c>
      <c r="B185">
        <v>-2.7855999377369881E-2</v>
      </c>
      <c r="C185">
        <v>-4.6947998950630426E-2</v>
      </c>
      <c r="D185">
        <v>-4.2264999055303627E-2</v>
      </c>
      <c r="E185">
        <v>-5.9986998659186067E-2</v>
      </c>
      <c r="F185">
        <v>1.6659999627619982E-3</v>
      </c>
      <c r="G185">
        <v>0.11461299743819982</v>
      </c>
      <c r="H185">
        <v>-3.62859991889447E-2</v>
      </c>
    </row>
    <row r="186" spans="1:8" x14ac:dyDescent="0.25">
      <c r="A186" s="2">
        <v>39994</v>
      </c>
      <c r="B186">
        <v>5.1883998840302224E-2</v>
      </c>
      <c r="C186">
        <v>8.8166998029313992E-2</v>
      </c>
      <c r="D186">
        <v>7.1665998398140071E-2</v>
      </c>
      <c r="E186">
        <v>9.2989997921511525E-2</v>
      </c>
      <c r="F186">
        <v>-1.591999964416027E-3</v>
      </c>
      <c r="G186">
        <v>3.4289999233558773E-3</v>
      </c>
      <c r="H186">
        <v>6.5088998545147478E-2</v>
      </c>
    </row>
    <row r="187" spans="1:8" x14ac:dyDescent="0.25">
      <c r="A187" s="2">
        <v>40025</v>
      </c>
      <c r="B187">
        <v>3.4819999221712352E-3</v>
      </c>
      <c r="C187">
        <v>-9.0909997968003156E-3</v>
      </c>
      <c r="D187">
        <v>-6.7569998489692808E-3</v>
      </c>
      <c r="E187">
        <v>-3.0713999313488605E-2</v>
      </c>
      <c r="F187">
        <v>1.4609999673441054E-3</v>
      </c>
      <c r="G187">
        <v>4.217599905729294E-2</v>
      </c>
      <c r="H187">
        <v>2.199999950826168E-4</v>
      </c>
    </row>
    <row r="188" spans="1:8" x14ac:dyDescent="0.25">
      <c r="A188" s="2">
        <v>40056</v>
      </c>
      <c r="B188">
        <v>6.7405998493358488E-2</v>
      </c>
      <c r="C188">
        <v>2.9438999341987074E-2</v>
      </c>
      <c r="D188">
        <v>3.6808999177254734E-2</v>
      </c>
      <c r="E188">
        <v>3.7160999169386921E-2</v>
      </c>
      <c r="F188">
        <v>3.9089999126270415E-3</v>
      </c>
      <c r="G188">
        <v>9.4689997883513569E-3</v>
      </c>
      <c r="H188">
        <v>5.3450998805277053E-2</v>
      </c>
    </row>
    <row r="189" spans="1:8" x14ac:dyDescent="0.25">
      <c r="A189" s="2">
        <v>40086</v>
      </c>
      <c r="B189">
        <v>4.0439999096095556E-3</v>
      </c>
      <c r="C189">
        <v>1.0744999759830535E-2</v>
      </c>
      <c r="D189">
        <v>1.4968999665416779E-2</v>
      </c>
      <c r="E189">
        <v>-4.8899998906999826E-4</v>
      </c>
      <c r="F189">
        <v>2.4199999459087848E-3</v>
      </c>
      <c r="G189">
        <v>5.1403998851031064E-2</v>
      </c>
      <c r="H189">
        <v>9.8209997804835428E-3</v>
      </c>
    </row>
    <row r="190" spans="1:8" x14ac:dyDescent="0.25">
      <c r="A190" s="2">
        <v>40116</v>
      </c>
      <c r="B190">
        <v>-1.5012999664433301E-2</v>
      </c>
      <c r="C190">
        <v>-1.8333999590203168E-2</v>
      </c>
      <c r="D190">
        <v>9.175999794900417E-3</v>
      </c>
      <c r="E190">
        <v>6.5329998539760707E-3</v>
      </c>
      <c r="F190">
        <v>2.1969999508932234E-3</v>
      </c>
      <c r="G190">
        <v>-4.0431999096274374E-2</v>
      </c>
      <c r="H190">
        <v>-7.204999838955701E-3</v>
      </c>
    </row>
    <row r="191" spans="1:8" x14ac:dyDescent="0.25">
      <c r="A191" s="2">
        <v>40147</v>
      </c>
      <c r="B191">
        <v>3.52209992127493E-2</v>
      </c>
      <c r="C191">
        <v>4.4322999009303747E-2</v>
      </c>
      <c r="D191">
        <v>3.4106999237649142E-2</v>
      </c>
      <c r="E191">
        <v>3.5878999198041855E-2</v>
      </c>
      <c r="F191">
        <v>6.087999863922596E-3</v>
      </c>
      <c r="G191">
        <v>5.1522998848371214E-2</v>
      </c>
      <c r="H191">
        <v>3.6319999188184737E-2</v>
      </c>
    </row>
    <row r="192" spans="1:8" x14ac:dyDescent="0.25">
      <c r="A192" s="2">
        <v>40178</v>
      </c>
      <c r="B192">
        <v>7.6749998284503813E-3</v>
      </c>
      <c r="C192">
        <v>2.8013999373838305E-2</v>
      </c>
      <c r="D192">
        <v>2.0301999546214936E-2</v>
      </c>
      <c r="E192">
        <v>3.0852999310381712E-2</v>
      </c>
      <c r="F192">
        <v>-7.9669998219236721E-3</v>
      </c>
      <c r="G192">
        <v>2.9231999346613885E-2</v>
      </c>
      <c r="H192">
        <v>1.8350999589823187E-2</v>
      </c>
    </row>
    <row r="193" spans="1:8" x14ac:dyDescent="0.25">
      <c r="A193" s="2">
        <v>40207</v>
      </c>
      <c r="B193">
        <v>-1.2577999718859792E-2</v>
      </c>
      <c r="C193">
        <v>-5.5260998764820393E-2</v>
      </c>
      <c r="D193">
        <v>-4.241199905201793E-2</v>
      </c>
      <c r="E193">
        <v>-1.3929999688640237E-2</v>
      </c>
      <c r="F193">
        <v>7.6969998279586439E-3</v>
      </c>
      <c r="G193">
        <v>-5.34789988046512E-2</v>
      </c>
      <c r="H193">
        <v>-2.6754999401979149E-2</v>
      </c>
    </row>
    <row r="194" spans="1:8" x14ac:dyDescent="0.25">
      <c r="A194" s="2">
        <v>40235</v>
      </c>
      <c r="B194">
        <v>1.1854999735020102E-2</v>
      </c>
      <c r="C194">
        <v>3.6711999179422854E-2</v>
      </c>
      <c r="D194">
        <v>2.3177999481931329E-2</v>
      </c>
      <c r="E194">
        <v>6.9089998455718156E-3</v>
      </c>
      <c r="F194">
        <v>1.9149999571964145E-3</v>
      </c>
      <c r="G194">
        <v>4.9728998888470231E-2</v>
      </c>
      <c r="H194">
        <v>1.9742999558709562E-2</v>
      </c>
    </row>
    <row r="195" spans="1:8" x14ac:dyDescent="0.25">
      <c r="A195" s="2">
        <v>40268</v>
      </c>
      <c r="B195">
        <v>2.1060999529249967E-2</v>
      </c>
      <c r="C195">
        <v>3.3829999243840572E-2</v>
      </c>
      <c r="D195">
        <v>1.7789999602362511E-2</v>
      </c>
      <c r="E195">
        <v>6.9999998435378078E-6</v>
      </c>
      <c r="F195">
        <v>-2.5529999429360034E-3</v>
      </c>
      <c r="G195">
        <v>3.8073999148979784E-2</v>
      </c>
      <c r="H195">
        <v>2.103199952989817E-2</v>
      </c>
    </row>
    <row r="196" spans="1:8" x14ac:dyDescent="0.25">
      <c r="A196" s="2">
        <v>40298</v>
      </c>
      <c r="B196">
        <v>1.579899964686483E-2</v>
      </c>
      <c r="C196">
        <v>6.8679998464882368E-3</v>
      </c>
      <c r="D196">
        <v>1.3900999689288436E-2</v>
      </c>
      <c r="E196">
        <v>8.7569998042657977E-3</v>
      </c>
      <c r="F196">
        <v>2.7849999377503993E-3</v>
      </c>
      <c r="G196">
        <v>1.6655999627709389E-2</v>
      </c>
      <c r="H196">
        <v>1.6978999620489776E-2</v>
      </c>
    </row>
    <row r="197" spans="1:8" x14ac:dyDescent="0.25">
      <c r="A197" s="2">
        <v>40329</v>
      </c>
      <c r="B197">
        <v>-5.0876998862810434E-2</v>
      </c>
      <c r="C197">
        <v>-3.9519999116659162E-2</v>
      </c>
      <c r="D197">
        <v>-4.9556998892314734E-2</v>
      </c>
      <c r="E197">
        <v>-2.0306999546103179E-2</v>
      </c>
      <c r="F197">
        <v>4.5419998984783886E-3</v>
      </c>
      <c r="G197">
        <v>-3.4782999222539364E-2</v>
      </c>
      <c r="H197">
        <v>-4.8897998907044535E-2</v>
      </c>
    </row>
    <row r="198" spans="1:8" x14ac:dyDescent="0.25">
      <c r="A198" s="2">
        <v>40359</v>
      </c>
      <c r="B198">
        <v>-3.7136999169923364E-2</v>
      </c>
      <c r="C198">
        <v>-4.1941999062523251E-2</v>
      </c>
      <c r="D198">
        <v>-3.7185999168828129E-2</v>
      </c>
      <c r="E198">
        <v>-2.6649999404326085E-3</v>
      </c>
      <c r="F198">
        <v>4.6399998962879186E-3</v>
      </c>
      <c r="G198">
        <v>-3.7141999169811604E-2</v>
      </c>
      <c r="H198">
        <v>-4.2341999053582553E-2</v>
      </c>
    </row>
    <row r="199" spans="1:8" x14ac:dyDescent="0.25">
      <c r="A199" s="2">
        <v>40389</v>
      </c>
      <c r="B199">
        <v>3.2641999270394441E-2</v>
      </c>
      <c r="C199">
        <v>4.2797999043390156E-2</v>
      </c>
      <c r="D199">
        <v>3.5346999209932985E-2</v>
      </c>
      <c r="E199">
        <v>1.6732999625988305E-2</v>
      </c>
      <c r="F199">
        <v>2.6749999402090907E-3</v>
      </c>
      <c r="G199">
        <v>3.9588999115116895E-2</v>
      </c>
      <c r="H199">
        <v>3.6099999193102118E-2</v>
      </c>
    </row>
    <row r="200" spans="1:8" x14ac:dyDescent="0.25">
      <c r="A200" s="2">
        <v>40421</v>
      </c>
      <c r="B200">
        <v>-6.1119998633861541E-3</v>
      </c>
      <c r="C200">
        <v>-7.4349998338148005E-3</v>
      </c>
      <c r="D200">
        <v>-7.7779998261481532E-3</v>
      </c>
      <c r="E200">
        <v>3.0967999307811259E-2</v>
      </c>
      <c r="F200">
        <v>1.9479999564588071E-3</v>
      </c>
      <c r="G200">
        <v>1.8953999576345085E-2</v>
      </c>
      <c r="H200">
        <v>-9.4909997878596195E-3</v>
      </c>
    </row>
    <row r="201" spans="1:8" x14ac:dyDescent="0.25">
      <c r="A201" s="2">
        <v>40451</v>
      </c>
      <c r="B201">
        <v>3.5625999203696843E-2</v>
      </c>
      <c r="C201">
        <v>6.4768998552300033E-2</v>
      </c>
      <c r="D201">
        <v>6.2516998602636153E-2</v>
      </c>
      <c r="E201">
        <v>1.7729999603703618E-2</v>
      </c>
      <c r="F201">
        <v>1.7249999614432452E-3</v>
      </c>
      <c r="G201">
        <v>4.0868999086506666E-2</v>
      </c>
      <c r="H201">
        <v>5.0951998861134051E-2</v>
      </c>
    </row>
    <row r="202" spans="1:8" x14ac:dyDescent="0.25">
      <c r="A202" s="2">
        <v>40480</v>
      </c>
      <c r="B202">
        <v>1.4163999683409928E-2</v>
      </c>
      <c r="C202">
        <v>3.7275999166816474E-2</v>
      </c>
      <c r="D202">
        <v>3.8160999147035184E-2</v>
      </c>
      <c r="E202">
        <v>1.2640999717451633E-2</v>
      </c>
      <c r="F202">
        <v>2.2749999491497876E-3</v>
      </c>
      <c r="G202">
        <v>2.7104999394156039E-2</v>
      </c>
      <c r="H202">
        <v>2.6244999413378538E-2</v>
      </c>
    </row>
    <row r="203" spans="1:8" x14ac:dyDescent="0.25">
      <c r="A203" s="2">
        <v>40512</v>
      </c>
      <c r="B203">
        <v>1.8469999587163329E-3</v>
      </c>
      <c r="C203">
        <v>2.7822999378107491E-2</v>
      </c>
      <c r="D203">
        <v>1.3235999704152344E-2</v>
      </c>
      <c r="E203">
        <v>-5.9019998680800191E-3</v>
      </c>
      <c r="F203">
        <v>-1.8729999581351875E-3</v>
      </c>
      <c r="G203">
        <v>2.3511999474465847E-2</v>
      </c>
      <c r="H203">
        <v>8.5779998082667584E-3</v>
      </c>
    </row>
    <row r="204" spans="1:8" x14ac:dyDescent="0.25">
      <c r="A204" s="2">
        <v>40543</v>
      </c>
      <c r="B204">
        <v>4.4429999006912108E-2</v>
      </c>
      <c r="C204">
        <v>9.6479997843503945E-3</v>
      </c>
      <c r="D204">
        <v>1.9626999561302361E-2</v>
      </c>
      <c r="E204">
        <v>1.5502999653480946E-2</v>
      </c>
      <c r="F204">
        <v>-1.9459999565035104E-3</v>
      </c>
      <c r="G204">
        <v>4.0876999086327852E-2</v>
      </c>
      <c r="H204">
        <v>3.3768999245204032E-2</v>
      </c>
    </row>
    <row r="205" spans="1:8" x14ac:dyDescent="0.25">
      <c r="A205" s="2">
        <v>40574</v>
      </c>
      <c r="B205">
        <v>3.5784999200142921E-2</v>
      </c>
      <c r="C205">
        <v>1.3445999699458481E-2</v>
      </c>
      <c r="D205">
        <v>2.3295999479293825E-2</v>
      </c>
      <c r="E205">
        <v>4.5559998981654646E-3</v>
      </c>
      <c r="F205">
        <v>1.591999964416027E-3</v>
      </c>
      <c r="G205">
        <v>9.8589997796341769E-3</v>
      </c>
      <c r="H205">
        <v>3.1628999293036759E-2</v>
      </c>
    </row>
    <row r="206" spans="1:8" x14ac:dyDescent="0.25">
      <c r="A206" s="2">
        <v>40602</v>
      </c>
      <c r="B206">
        <v>1.0320999769307674E-2</v>
      </c>
      <c r="C206">
        <v>1.0418999767117203E-2</v>
      </c>
      <c r="D206">
        <v>2.055999954044819E-3</v>
      </c>
      <c r="E206">
        <v>-2.9049999350681901E-3</v>
      </c>
      <c r="F206">
        <v>-9.1099997963756325E-4</v>
      </c>
      <c r="G206">
        <v>4.4368999008275567E-2</v>
      </c>
      <c r="H206">
        <v>4.5259998988360171E-3</v>
      </c>
    </row>
    <row r="207" spans="1:8" x14ac:dyDescent="0.25">
      <c r="A207" s="2">
        <v>40633</v>
      </c>
      <c r="B207">
        <v>-5.3079998813569552E-3</v>
      </c>
      <c r="C207">
        <v>1.7078999618254601E-2</v>
      </c>
      <c r="D207">
        <v>-5.4499998781830069E-4</v>
      </c>
      <c r="E207">
        <v>9.3919997900724413E-3</v>
      </c>
      <c r="F207">
        <v>-5.1299998853355643E-4</v>
      </c>
      <c r="G207">
        <v>1.2209999727085233E-3</v>
      </c>
      <c r="H207">
        <v>-3.0969999307766554E-3</v>
      </c>
    </row>
    <row r="208" spans="1:8" x14ac:dyDescent="0.25">
      <c r="A208" s="2">
        <v>40662</v>
      </c>
      <c r="B208">
        <v>6.88399984613061E-3</v>
      </c>
      <c r="C208">
        <v>1.5889999644830823E-2</v>
      </c>
      <c r="D208">
        <v>1.0899999756366015E-2</v>
      </c>
      <c r="E208">
        <v>1.7176999616064132E-2</v>
      </c>
      <c r="F208">
        <v>4.4449999006465077E-3</v>
      </c>
      <c r="G208">
        <v>-1.0216999771632254E-2</v>
      </c>
      <c r="H208">
        <v>6.7849998483434319E-3</v>
      </c>
    </row>
    <row r="209" spans="1:8" x14ac:dyDescent="0.25">
      <c r="A209" s="2">
        <v>40694</v>
      </c>
      <c r="B209">
        <v>5.1979998838156466E-3</v>
      </c>
      <c r="C209">
        <v>1.6329999634996057E-2</v>
      </c>
      <c r="D209">
        <v>1.6755999625474215E-2</v>
      </c>
      <c r="E209">
        <v>4.1006999083422126E-2</v>
      </c>
      <c r="F209">
        <v>3.694999917410314E-3</v>
      </c>
      <c r="G209">
        <v>-8.7039998054504394E-3</v>
      </c>
      <c r="H209">
        <v>9.8379997801035651E-3</v>
      </c>
    </row>
    <row r="210" spans="1:8" x14ac:dyDescent="0.25">
      <c r="A210" s="2">
        <v>40724</v>
      </c>
      <c r="B210">
        <v>-2.4978999441675843E-2</v>
      </c>
      <c r="C210">
        <v>-1.1208999749459327E-2</v>
      </c>
      <c r="D210">
        <v>-1.6881999622657896E-2</v>
      </c>
      <c r="E210">
        <v>-1.6702999626658856E-2</v>
      </c>
      <c r="F210">
        <v>2.1299999523907899E-4</v>
      </c>
      <c r="G210">
        <v>-3.3306999255530538E-2</v>
      </c>
      <c r="H210">
        <v>-2.1135999527573585E-2</v>
      </c>
    </row>
    <row r="211" spans="1:8" x14ac:dyDescent="0.25">
      <c r="A211" s="2">
        <v>40753</v>
      </c>
      <c r="B211">
        <v>-4.2589999048039319E-2</v>
      </c>
      <c r="C211">
        <v>-2.6661999404057859E-2</v>
      </c>
      <c r="D211">
        <v>-1.3994999687187374E-2</v>
      </c>
      <c r="E211">
        <v>-3.1597999293729667E-2</v>
      </c>
      <c r="F211">
        <v>2.84199993647635E-3</v>
      </c>
      <c r="G211">
        <v>-2.4982999441586433E-2</v>
      </c>
      <c r="H211">
        <v>-2.8363999366015198E-2</v>
      </c>
    </row>
    <row r="212" spans="1:8" x14ac:dyDescent="0.25">
      <c r="A212" s="2">
        <v>40786</v>
      </c>
      <c r="B212">
        <v>-3.5797999199852347E-2</v>
      </c>
      <c r="C212">
        <v>-3.6428999185748399E-2</v>
      </c>
      <c r="D212">
        <v>-2.686199939958751E-2</v>
      </c>
      <c r="E212">
        <v>2.3009999485686421E-2</v>
      </c>
      <c r="F212">
        <v>3.5149999214336273E-3</v>
      </c>
      <c r="G212">
        <v>-1.2087999729812147E-2</v>
      </c>
      <c r="H212">
        <v>-3.3858999243192377E-2</v>
      </c>
    </row>
    <row r="213" spans="1:8" x14ac:dyDescent="0.25">
      <c r="A213" s="2">
        <v>40816</v>
      </c>
      <c r="B213">
        <v>-9.1769997948780643E-3</v>
      </c>
      <c r="C213">
        <v>1.1236999748833477E-2</v>
      </c>
      <c r="D213">
        <v>-5.9469998670741916E-3</v>
      </c>
      <c r="E213">
        <v>4.1482999072782696E-2</v>
      </c>
      <c r="F213">
        <v>-1.3739999692887067E-3</v>
      </c>
      <c r="G213">
        <v>-8.6634998063556845E-2</v>
      </c>
      <c r="H213">
        <v>-1.0444999766536057E-2</v>
      </c>
    </row>
    <row r="214" spans="1:8" x14ac:dyDescent="0.25">
      <c r="A214" s="2">
        <v>40847</v>
      </c>
      <c r="B214">
        <v>5.2815998819470404E-2</v>
      </c>
      <c r="C214">
        <v>3.5752999200858178E-2</v>
      </c>
      <c r="D214">
        <v>5.8277998697385189E-2</v>
      </c>
      <c r="E214">
        <v>1.3507999698072672E-2</v>
      </c>
      <c r="F214">
        <v>8.2599998153746134E-4</v>
      </c>
      <c r="G214">
        <v>5.6076998746581376E-2</v>
      </c>
      <c r="H214">
        <v>6.1498998625390232E-2</v>
      </c>
    </row>
    <row r="215" spans="1:8" x14ac:dyDescent="0.25">
      <c r="A215" s="2">
        <v>40877</v>
      </c>
      <c r="B215">
        <v>1.8323999590426684E-2</v>
      </c>
      <c r="C215">
        <v>2.792399937584996E-2</v>
      </c>
      <c r="D215">
        <v>2.2316999501176178E-2</v>
      </c>
      <c r="E215">
        <v>3.5530999205820264E-2</v>
      </c>
      <c r="F215">
        <v>6.1899998616427184E-4</v>
      </c>
      <c r="G215">
        <v>-2.1259999524801971E-3</v>
      </c>
      <c r="H215">
        <v>2.1446999520622193E-2</v>
      </c>
    </row>
    <row r="216" spans="1:8" x14ac:dyDescent="0.25">
      <c r="A216" s="2">
        <v>40907</v>
      </c>
      <c r="B216">
        <v>2.1497999519482253E-2</v>
      </c>
      <c r="C216">
        <v>1.0256999770738184E-2</v>
      </c>
      <c r="D216">
        <v>1.2809999713674187E-3</v>
      </c>
      <c r="E216">
        <v>2.9458999341540039E-2</v>
      </c>
      <c r="F216">
        <v>4.8799998909235004E-4</v>
      </c>
      <c r="G216">
        <v>-1.6995999620109798E-2</v>
      </c>
      <c r="H216">
        <v>8.1239998184144506E-3</v>
      </c>
    </row>
    <row r="217" spans="1:8" x14ac:dyDescent="0.25">
      <c r="A217" s="2">
        <v>40939</v>
      </c>
      <c r="B217">
        <v>1.9012999575026335E-2</v>
      </c>
      <c r="C217">
        <v>6.9709998441860087E-3</v>
      </c>
      <c r="D217">
        <v>2.8508999362774196E-2</v>
      </c>
      <c r="E217">
        <v>-1.7156999616511168E-2</v>
      </c>
      <c r="F217">
        <v>1.2309999724850059E-3</v>
      </c>
      <c r="G217">
        <v>4.3728999022580678E-2</v>
      </c>
      <c r="H217">
        <v>3.2071999283134936E-2</v>
      </c>
    </row>
    <row r="218" spans="1:8" x14ac:dyDescent="0.25">
      <c r="A218" s="2">
        <v>40968</v>
      </c>
      <c r="B218">
        <v>2.0704999537207187E-2</v>
      </c>
      <c r="C218">
        <v>3.2559999272227289E-2</v>
      </c>
      <c r="D218">
        <v>2.6356999410875142E-2</v>
      </c>
      <c r="E218">
        <v>1.1949999732896685E-3</v>
      </c>
      <c r="F218">
        <v>-1.4849999668076633E-3</v>
      </c>
      <c r="G218">
        <v>1.6733999625965952E-2</v>
      </c>
      <c r="H218">
        <v>2.5063999439775945E-2</v>
      </c>
    </row>
    <row r="219" spans="1:8" x14ac:dyDescent="0.25">
      <c r="A219" s="2">
        <v>40998</v>
      </c>
      <c r="B219">
        <v>4.1886999063752588E-2</v>
      </c>
      <c r="C219">
        <v>5.6109998745843763E-2</v>
      </c>
      <c r="D219">
        <v>4.4881998996809128E-2</v>
      </c>
      <c r="E219">
        <v>4.0900999085791402E-2</v>
      </c>
      <c r="F219">
        <v>-5.879999868571758E-4</v>
      </c>
      <c r="G219">
        <v>-1.6317999635264278E-2</v>
      </c>
      <c r="H219">
        <v>4.5515998982638119E-2</v>
      </c>
    </row>
    <row r="220" spans="1:8" x14ac:dyDescent="0.25">
      <c r="A220" s="2">
        <v>41029</v>
      </c>
      <c r="B220">
        <v>-2.1142999527417123E-2</v>
      </c>
      <c r="C220">
        <v>6.6069998523220416E-3</v>
      </c>
      <c r="D220">
        <v>-1.1571999741345644E-2</v>
      </c>
      <c r="E220">
        <v>-3.739999916404486E-4</v>
      </c>
      <c r="F220">
        <v>2.1509999519214035E-3</v>
      </c>
      <c r="G220">
        <v>-5.9639998666942123E-3</v>
      </c>
      <c r="H220">
        <v>-1.7422999610565603E-2</v>
      </c>
    </row>
    <row r="221" spans="1:8" x14ac:dyDescent="0.25">
      <c r="A221" s="2">
        <v>41060</v>
      </c>
      <c r="B221">
        <v>-1.6263999636471269E-2</v>
      </c>
      <c r="C221">
        <v>-2.7799999378621582E-3</v>
      </c>
      <c r="D221">
        <v>-1.1098999751918019E-2</v>
      </c>
      <c r="E221">
        <v>2.9716999335773292E-2</v>
      </c>
      <c r="F221">
        <v>4.1099999081343412E-4</v>
      </c>
      <c r="G221">
        <v>-6.1397998627647762E-2</v>
      </c>
      <c r="H221">
        <v>-1.6893999622389674E-2</v>
      </c>
    </row>
    <row r="222" spans="1:8" x14ac:dyDescent="0.25">
      <c r="A222" s="2">
        <v>41089</v>
      </c>
      <c r="B222">
        <v>3.267299926970154E-2</v>
      </c>
      <c r="C222">
        <v>1.6594999629072845E-2</v>
      </c>
      <c r="D222">
        <v>2.1969999508932234E-2</v>
      </c>
      <c r="E222">
        <v>2.7051999395340681E-2</v>
      </c>
      <c r="F222">
        <v>-5.4499998781830069E-4</v>
      </c>
      <c r="G222">
        <v>1.1002999754063785E-2</v>
      </c>
      <c r="H222">
        <v>2.6689999403432012E-2</v>
      </c>
    </row>
    <row r="223" spans="1:8" x14ac:dyDescent="0.25">
      <c r="A223" s="2">
        <v>41121</v>
      </c>
      <c r="B223">
        <v>-3.9289999121800067E-3</v>
      </c>
      <c r="C223">
        <v>-2.6779999401420353E-3</v>
      </c>
      <c r="D223">
        <v>2.1569999517872928E-3</v>
      </c>
      <c r="E223">
        <v>4.8969998905435208E-3</v>
      </c>
      <c r="F223">
        <v>2.3809999467805029E-3</v>
      </c>
      <c r="G223">
        <v>8.0029998211190098E-3</v>
      </c>
      <c r="H223">
        <v>-2.1359999522566797E-3</v>
      </c>
    </row>
    <row r="224" spans="1:8" x14ac:dyDescent="0.25">
      <c r="A224" s="2">
        <v>41152</v>
      </c>
      <c r="B224">
        <v>-3.5939999196678398E-3</v>
      </c>
      <c r="C224">
        <v>-2.6489999407902361E-3</v>
      </c>
      <c r="D224">
        <v>6.5219998542219403E-3</v>
      </c>
      <c r="E224">
        <v>-2.4594999450258913E-2</v>
      </c>
      <c r="F224">
        <v>4.7999998927116391E-5</v>
      </c>
      <c r="G224">
        <v>2.6477999408170583E-2</v>
      </c>
      <c r="H224">
        <v>6.012999865598976E-3</v>
      </c>
    </row>
    <row r="225" spans="1:8" x14ac:dyDescent="0.25">
      <c r="A225" s="2">
        <v>41180</v>
      </c>
      <c r="B225">
        <v>2.6291999412328005E-2</v>
      </c>
      <c r="C225">
        <v>1.5623999650776387E-2</v>
      </c>
      <c r="D225">
        <v>1.8657999582961202E-2</v>
      </c>
      <c r="E225">
        <v>1.4412999677844346E-2</v>
      </c>
      <c r="F225">
        <v>9.9999997764825828E-5</v>
      </c>
      <c r="G225">
        <v>3.4292999233491717E-2</v>
      </c>
      <c r="H225">
        <v>2.313699948284775E-2</v>
      </c>
    </row>
    <row r="226" spans="1:8" x14ac:dyDescent="0.25">
      <c r="A226" s="2">
        <v>41213</v>
      </c>
      <c r="B226">
        <v>9.9489997776225202E-3</v>
      </c>
      <c r="C226">
        <v>-7.6819998282939197E-3</v>
      </c>
      <c r="D226">
        <v>-1.2363999723643064E-2</v>
      </c>
      <c r="E226">
        <v>1.5447999654710292E-2</v>
      </c>
      <c r="F226">
        <v>-5.6799998730421074E-4</v>
      </c>
      <c r="G226">
        <v>1.0682999761216342E-2</v>
      </c>
      <c r="H226">
        <v>-2.4989999441429973E-3</v>
      </c>
    </row>
    <row r="227" spans="1:8" x14ac:dyDescent="0.25">
      <c r="A227" s="2">
        <v>41243</v>
      </c>
      <c r="B227">
        <v>-1.4165999683365226E-2</v>
      </c>
      <c r="C227">
        <v>1.1093999752029775E-2</v>
      </c>
      <c r="D227">
        <v>2.5769999423995611E-3</v>
      </c>
      <c r="E227">
        <v>-9.1059997964650381E-3</v>
      </c>
      <c r="F227">
        <v>9.089999796822667E-4</v>
      </c>
      <c r="G227">
        <v>-1.2821999713405967E-2</v>
      </c>
      <c r="H227">
        <v>-9.4199997894465928E-4</v>
      </c>
    </row>
    <row r="228" spans="1:8" x14ac:dyDescent="0.25">
      <c r="A228" s="2">
        <v>41274</v>
      </c>
      <c r="B228">
        <v>2.052999954111874E-2</v>
      </c>
      <c r="C228">
        <v>-8.2579998154193156E-3</v>
      </c>
      <c r="D228">
        <v>5.5999998748302465E-4</v>
      </c>
      <c r="E228">
        <v>-3.5759999200701709E-3</v>
      </c>
      <c r="F228">
        <v>2.8399999365210537E-4</v>
      </c>
      <c r="G228">
        <v>1.9469999564811588E-2</v>
      </c>
      <c r="H228">
        <v>1.1004999754019081E-2</v>
      </c>
    </row>
    <row r="229" spans="1:8" x14ac:dyDescent="0.25">
      <c r="A229" s="2">
        <v>41305</v>
      </c>
      <c r="B229">
        <v>6.4627998555451621E-2</v>
      </c>
      <c r="C229">
        <v>4.6205998967215417E-2</v>
      </c>
      <c r="D229">
        <v>4.1853999064490194E-2</v>
      </c>
      <c r="E229">
        <v>5.286999881826341E-2</v>
      </c>
      <c r="F229">
        <v>1.4799999669194223E-4</v>
      </c>
      <c r="G229">
        <v>2.2517999496683479E-2</v>
      </c>
      <c r="H229">
        <v>5.422199878804386E-2</v>
      </c>
    </row>
    <row r="230" spans="1:8" x14ac:dyDescent="0.25">
      <c r="A230" s="2">
        <v>41333</v>
      </c>
      <c r="B230">
        <v>4.7693998933956025E-2</v>
      </c>
      <c r="C230">
        <v>5.3615998801589015E-2</v>
      </c>
      <c r="D230">
        <v>4.6278998965583747E-2</v>
      </c>
      <c r="E230">
        <v>6.0397998649999493E-2</v>
      </c>
      <c r="F230">
        <v>8.5599998086690894E-4</v>
      </c>
      <c r="G230">
        <v>1.2558999719284475E-2</v>
      </c>
      <c r="H230">
        <v>4.6296998965181406E-2</v>
      </c>
    </row>
    <row r="231" spans="1:8" x14ac:dyDescent="0.25">
      <c r="A231" s="2">
        <v>41362</v>
      </c>
      <c r="B231">
        <v>2.6087999416887761E-2</v>
      </c>
      <c r="C231">
        <v>3.8069999149069188E-2</v>
      </c>
      <c r="D231">
        <v>2.4744999446906148E-2</v>
      </c>
      <c r="E231">
        <v>3.5588999204523859E-2</v>
      </c>
      <c r="F231">
        <v>2.3999999463558198E-4</v>
      </c>
      <c r="G231">
        <v>-1.9309999568387865E-3</v>
      </c>
      <c r="H231">
        <v>2.450299945231527E-2</v>
      </c>
    </row>
    <row r="232" spans="1:8" x14ac:dyDescent="0.25">
      <c r="A232" s="2">
        <v>41394</v>
      </c>
      <c r="B232">
        <v>1.5524999652989209E-2</v>
      </c>
      <c r="C232">
        <v>1.8898999577574432E-2</v>
      </c>
      <c r="D232">
        <v>1.1441999744251372E-2</v>
      </c>
      <c r="E232">
        <v>2.9099999349564316E-2</v>
      </c>
      <c r="F232">
        <v>1.0189999772235751E-3</v>
      </c>
      <c r="G232">
        <v>-2.0746999536268414E-2</v>
      </c>
      <c r="H232">
        <v>1.0139999773353338E-2</v>
      </c>
    </row>
    <row r="233" spans="1:8" x14ac:dyDescent="0.25">
      <c r="A233" s="2">
        <v>41425</v>
      </c>
      <c r="B233">
        <v>5.0000998882390554E-2</v>
      </c>
      <c r="C233">
        <v>2.7313999389484523E-2</v>
      </c>
      <c r="D233">
        <v>5.0596998869068925E-2</v>
      </c>
      <c r="E233">
        <v>-7.3079998366534712E-3</v>
      </c>
      <c r="F233">
        <v>-1.4489999676123261E-3</v>
      </c>
      <c r="G233">
        <v>1.769999960437417E-2</v>
      </c>
      <c r="H233">
        <v>5.2027998837083575E-2</v>
      </c>
    </row>
    <row r="234" spans="1:8" x14ac:dyDescent="0.25">
      <c r="A234" s="2">
        <v>41453</v>
      </c>
      <c r="B234">
        <v>8.4119998119771468E-3</v>
      </c>
      <c r="C234">
        <v>6.720999849773944E-3</v>
      </c>
      <c r="D234">
        <v>-1.2419999722391368E-3</v>
      </c>
      <c r="E234">
        <v>2.2653999493643641E-2</v>
      </c>
      <c r="F234">
        <v>-6.5399998538196087E-4</v>
      </c>
      <c r="G234">
        <v>-3.7571999160200362E-2</v>
      </c>
      <c r="H234">
        <v>2.8639999359846113E-3</v>
      </c>
    </row>
    <row r="235" spans="1:8" x14ac:dyDescent="0.25">
      <c r="A235" s="2">
        <v>41486</v>
      </c>
      <c r="B235">
        <v>2.1554999518208204E-2</v>
      </c>
      <c r="C235">
        <v>3.8785999133065345E-2</v>
      </c>
      <c r="D235">
        <v>2.6847999399900437E-2</v>
      </c>
      <c r="E235">
        <v>1.8718999581597746E-2</v>
      </c>
      <c r="F235">
        <v>1.5989999642595648E-3</v>
      </c>
      <c r="G235">
        <v>3.186999928764999E-2</v>
      </c>
      <c r="H235">
        <v>2.7024999395944178E-2</v>
      </c>
    </row>
    <row r="236" spans="1:8" x14ac:dyDescent="0.25">
      <c r="A236" s="2">
        <v>41516</v>
      </c>
      <c r="B236">
        <v>-1.5493999653682112E-2</v>
      </c>
      <c r="C236">
        <v>-1.1858999734930693E-2</v>
      </c>
      <c r="D236">
        <v>5.3899998795241125E-4</v>
      </c>
      <c r="E236">
        <v>-2.6138999415747821E-2</v>
      </c>
      <c r="F236">
        <v>-9.7699997816234831E-4</v>
      </c>
      <c r="G236">
        <v>1.5481999653950335E-2</v>
      </c>
      <c r="H236">
        <v>-6.3199998587369919E-3</v>
      </c>
    </row>
    <row r="237" spans="1:8" x14ac:dyDescent="0.25">
      <c r="A237" s="2">
        <v>41547</v>
      </c>
      <c r="B237">
        <v>-9.389999790117144E-4</v>
      </c>
      <c r="C237">
        <v>8.701999805495143E-3</v>
      </c>
      <c r="D237">
        <v>1.4803999669104813E-2</v>
      </c>
      <c r="E237">
        <v>-2.6779999401420353E-3</v>
      </c>
      <c r="F237">
        <v>2.2619999494403603E-3</v>
      </c>
      <c r="G237">
        <v>1.3975999687612057E-2</v>
      </c>
      <c r="H237">
        <v>8.6349998069927096E-3</v>
      </c>
    </row>
    <row r="238" spans="1:8" x14ac:dyDescent="0.25">
      <c r="A238" s="2">
        <v>41578</v>
      </c>
      <c r="B238">
        <v>6.0004998658783733E-2</v>
      </c>
      <c r="C238">
        <v>6.5998998524807395E-2</v>
      </c>
      <c r="D238">
        <v>6.1598998623155064E-2</v>
      </c>
      <c r="E238">
        <v>5.9252998675592243E-2</v>
      </c>
      <c r="F238">
        <v>1.0329999769106508E-3</v>
      </c>
      <c r="G238">
        <v>4.7241998944059012E-2</v>
      </c>
      <c r="H238">
        <v>5.9473998670652506E-2</v>
      </c>
    </row>
    <row r="239" spans="1:8" x14ac:dyDescent="0.25">
      <c r="A239" s="2">
        <v>41607</v>
      </c>
      <c r="B239">
        <v>4.4930998995713893E-2</v>
      </c>
      <c r="C239">
        <v>5.0240998877026141E-2</v>
      </c>
      <c r="D239">
        <v>5.2092998835630712E-2</v>
      </c>
      <c r="E239">
        <v>3.1056999305821956E-2</v>
      </c>
      <c r="F239">
        <v>9.7599997818470009E-4</v>
      </c>
      <c r="G239">
        <v>4.4989998994395142E-3</v>
      </c>
      <c r="H239">
        <v>4.9932998883910472E-2</v>
      </c>
    </row>
    <row r="240" spans="1:8" x14ac:dyDescent="0.25">
      <c r="A240" s="2">
        <v>41639</v>
      </c>
      <c r="B240">
        <v>2.3421999476477506E-2</v>
      </c>
      <c r="C240">
        <v>3.0247999323904512E-2</v>
      </c>
      <c r="D240">
        <v>2.7243999391049149E-2</v>
      </c>
      <c r="E240">
        <v>1.1453999743983149E-2</v>
      </c>
      <c r="F240">
        <v>-1.4169999683275819E-3</v>
      </c>
      <c r="G240">
        <v>1.9872999555803832E-2</v>
      </c>
      <c r="H240">
        <v>2.5440999431349341E-2</v>
      </c>
    </row>
    <row r="241" spans="1:8" x14ac:dyDescent="0.25">
      <c r="A241" s="2">
        <v>41670</v>
      </c>
      <c r="B241">
        <v>7.5239998318254947E-3</v>
      </c>
      <c r="C241">
        <v>2.1871999511122703E-2</v>
      </c>
      <c r="D241">
        <v>1.4500999675877391E-2</v>
      </c>
      <c r="E241">
        <v>1.9337999567762016E-2</v>
      </c>
      <c r="F241">
        <v>1.6429999632760883E-3</v>
      </c>
      <c r="G241">
        <v>8.1639998175203794E-3</v>
      </c>
      <c r="H241">
        <v>9.2099997941404582E-3</v>
      </c>
    </row>
    <row r="242" spans="1:8" x14ac:dyDescent="0.25">
      <c r="A242" s="2">
        <v>41698</v>
      </c>
      <c r="B242">
        <v>3.3333999254927041E-2</v>
      </c>
      <c r="C242">
        <v>6.0778998641483485E-2</v>
      </c>
      <c r="D242">
        <v>4.6664998956955972E-2</v>
      </c>
      <c r="E242">
        <v>3.1595999293774366E-2</v>
      </c>
      <c r="F242">
        <v>8.9199998006224629E-4</v>
      </c>
      <c r="G242">
        <v>3.9262999122403559E-2</v>
      </c>
      <c r="H242">
        <v>3.9992999106086786E-2</v>
      </c>
    </row>
    <row r="243" spans="1:8" x14ac:dyDescent="0.25">
      <c r="A243" s="2">
        <v>41729</v>
      </c>
      <c r="B243">
        <v>2.5921999420598151E-2</v>
      </c>
      <c r="C243">
        <v>-3.4686999224685135E-2</v>
      </c>
      <c r="D243">
        <v>-8.1779998172074545E-3</v>
      </c>
      <c r="E243">
        <v>2.0136999549902976E-2</v>
      </c>
      <c r="F243">
        <v>-1.1319999746978282E-3</v>
      </c>
      <c r="G243">
        <v>1.2271999725699425E-2</v>
      </c>
      <c r="H243">
        <v>7.4949998324736955E-3</v>
      </c>
    </row>
    <row r="244" spans="1:8" x14ac:dyDescent="0.25">
      <c r="A244" s="2">
        <v>41759</v>
      </c>
      <c r="B244">
        <v>3.3829999243840574E-3</v>
      </c>
      <c r="C244">
        <v>-1.6760999625362455E-2</v>
      </c>
      <c r="D244">
        <v>-5.0709998866543173E-3</v>
      </c>
      <c r="E244">
        <v>1.125899974834174E-2</v>
      </c>
      <c r="F244">
        <v>1.3339999701827763E-3</v>
      </c>
      <c r="G244">
        <v>2.4241999458149074E-2</v>
      </c>
      <c r="H244">
        <v>-7.3299998361617334E-4</v>
      </c>
    </row>
    <row r="245" spans="1:8" x14ac:dyDescent="0.25">
      <c r="A245" s="2">
        <v>41789</v>
      </c>
      <c r="B245">
        <v>4.3459999028593304E-3</v>
      </c>
      <c r="C245">
        <v>3.0577999316528437E-2</v>
      </c>
      <c r="D245">
        <v>2.4182999459467829E-2</v>
      </c>
      <c r="E245">
        <v>1.2919999711215498E-3</v>
      </c>
      <c r="F245">
        <v>1.8489999586716295E-3</v>
      </c>
      <c r="G245">
        <v>-1.6509999630972742E-3</v>
      </c>
      <c r="H245">
        <v>1.4211999682337046E-2</v>
      </c>
    </row>
    <row r="246" spans="1:8" x14ac:dyDescent="0.25">
      <c r="A246" s="2">
        <v>41820</v>
      </c>
      <c r="B246">
        <v>3.1419999297708271E-3</v>
      </c>
      <c r="C246">
        <v>3.6409999186173079E-3</v>
      </c>
      <c r="D246">
        <v>3.3799999244511132E-3</v>
      </c>
      <c r="E246">
        <v>4.1389999074861409E-3</v>
      </c>
      <c r="F246">
        <v>-4.7699998933821918E-4</v>
      </c>
      <c r="G246">
        <v>4.0653999091312294E-2</v>
      </c>
      <c r="H246">
        <v>3.2569999272003768E-3</v>
      </c>
    </row>
    <row r="247" spans="1:8" x14ac:dyDescent="0.25">
      <c r="A247" s="2">
        <v>41851</v>
      </c>
      <c r="B247">
        <v>3.3239999257028102E-3</v>
      </c>
      <c r="C247">
        <v>1.043099976684898E-2</v>
      </c>
      <c r="D247">
        <v>8.6629998063668598E-3</v>
      </c>
      <c r="E247">
        <v>-1.743699961025268E-2</v>
      </c>
      <c r="F247">
        <v>-8.1599998176097881E-4</v>
      </c>
      <c r="G247">
        <v>1.4207999682426453E-2</v>
      </c>
      <c r="H247">
        <v>7.2889998370781542E-3</v>
      </c>
    </row>
    <row r="248" spans="1:8" x14ac:dyDescent="0.25">
      <c r="A248" s="2">
        <v>41880</v>
      </c>
      <c r="B248">
        <v>3.1312999300099911E-2</v>
      </c>
      <c r="C248">
        <v>4.3733999022468925E-2</v>
      </c>
      <c r="D248">
        <v>4.0622999092005188E-2</v>
      </c>
      <c r="E248">
        <v>3.469499922450632E-2</v>
      </c>
      <c r="F248">
        <v>1.7409999610856176E-3</v>
      </c>
      <c r="G248">
        <v>2.0879999533295633E-2</v>
      </c>
      <c r="H248">
        <v>3.7136999169923364E-2</v>
      </c>
    </row>
    <row r="249" spans="1:8" x14ac:dyDescent="0.25">
      <c r="A249" s="2">
        <v>41912</v>
      </c>
      <c r="B249">
        <v>1.5537999652698635E-2</v>
      </c>
      <c r="C249">
        <v>2.5459999430924658E-2</v>
      </c>
      <c r="D249">
        <v>2.0379999544471502E-2</v>
      </c>
      <c r="E249">
        <v>2.2788999490626159E-2</v>
      </c>
      <c r="F249">
        <v>-5.959999866783619E-4</v>
      </c>
      <c r="G249">
        <v>-3.9871999108791349E-2</v>
      </c>
      <c r="H249">
        <v>1.7198999615572391E-2</v>
      </c>
    </row>
    <row r="250" spans="1:8" x14ac:dyDescent="0.25">
      <c r="A250" s="2">
        <v>41943</v>
      </c>
      <c r="B250">
        <v>2.5623999427258969E-2</v>
      </c>
      <c r="C250">
        <v>2.9677999336645007E-2</v>
      </c>
      <c r="D250">
        <v>3.581099919956178E-2</v>
      </c>
      <c r="E250">
        <v>5.5961998749151823E-2</v>
      </c>
      <c r="F250">
        <v>2.8649999359622595E-3</v>
      </c>
      <c r="G250">
        <v>-2.068599953763187E-2</v>
      </c>
      <c r="H250">
        <v>3.081799931116402E-2</v>
      </c>
    </row>
    <row r="251" spans="1:8" x14ac:dyDescent="0.25">
      <c r="A251" s="2">
        <v>41971</v>
      </c>
      <c r="B251">
        <v>3.1137999304011465E-2</v>
      </c>
      <c r="C251">
        <v>5.2580998824723064E-2</v>
      </c>
      <c r="D251">
        <v>4.5058998992852872E-2</v>
      </c>
      <c r="E251">
        <v>4.3137999035790561E-2</v>
      </c>
      <c r="F251">
        <v>1.4739999670535327E-3</v>
      </c>
      <c r="G251">
        <v>1.0600999763049186E-2</v>
      </c>
      <c r="H251">
        <v>4.1450999073497953E-2</v>
      </c>
    </row>
    <row r="252" spans="1:8" x14ac:dyDescent="0.25">
      <c r="A252" s="2">
        <v>42004</v>
      </c>
      <c r="B252">
        <v>1.4232999681867659E-2</v>
      </c>
      <c r="C252">
        <v>4.8499998915940519E-3</v>
      </c>
      <c r="D252">
        <v>5.7759998708963398E-3</v>
      </c>
      <c r="E252">
        <v>2.7784999378956857E-2</v>
      </c>
      <c r="F252">
        <v>-2.478999944590032E-3</v>
      </c>
      <c r="G252">
        <v>-4.4439999006688595E-3</v>
      </c>
      <c r="H252">
        <v>1.2861999712511897E-2</v>
      </c>
    </row>
    <row r="253" spans="1:8" x14ac:dyDescent="0.25">
      <c r="A253" s="2">
        <v>42034</v>
      </c>
      <c r="B253">
        <v>5.0955998861044648E-2</v>
      </c>
      <c r="C253">
        <v>8.9129998007789257E-2</v>
      </c>
      <c r="D253">
        <v>7.7208998274244378E-2</v>
      </c>
      <c r="E253">
        <v>9.0627997974306332E-2</v>
      </c>
      <c r="F253">
        <v>5.2889998817816381E-3</v>
      </c>
      <c r="G253">
        <v>5.4899998772889383E-3</v>
      </c>
      <c r="H253">
        <v>6.2595998600870367E-2</v>
      </c>
    </row>
    <row r="254" spans="1:8" x14ac:dyDescent="0.25">
      <c r="A254" s="2">
        <v>42062</v>
      </c>
      <c r="B254">
        <v>3.0931999308615923E-2</v>
      </c>
      <c r="C254">
        <v>3.6760999178327619E-2</v>
      </c>
      <c r="D254">
        <v>4.189399906359613E-2</v>
      </c>
      <c r="E254">
        <v>-1.9389999566599727E-3</v>
      </c>
      <c r="F254">
        <v>-2.292999948747456E-3</v>
      </c>
      <c r="G254">
        <v>3.97859991107136E-2</v>
      </c>
      <c r="H254">
        <v>3.9601999114826321E-2</v>
      </c>
    </row>
    <row r="255" spans="1:8" x14ac:dyDescent="0.25">
      <c r="A255" s="2">
        <v>42094</v>
      </c>
      <c r="B255">
        <v>-8.4099998120218504E-3</v>
      </c>
      <c r="C255">
        <v>1.8309999590739609E-3</v>
      </c>
      <c r="D255">
        <v>-3.4049999238923196E-3</v>
      </c>
      <c r="E255">
        <v>9.9779997769743212E-3</v>
      </c>
      <c r="F255">
        <v>2.4079999461770057E-3</v>
      </c>
      <c r="G255">
        <v>-1.8798999579809607E-2</v>
      </c>
      <c r="H255">
        <v>-2.5149999437853693E-3</v>
      </c>
    </row>
    <row r="256" spans="1:8" x14ac:dyDescent="0.25">
      <c r="A256" s="2">
        <v>42124</v>
      </c>
      <c r="B256">
        <v>-2.8021999373659491E-2</v>
      </c>
      <c r="C256">
        <v>-5.4622998779080806E-2</v>
      </c>
      <c r="D256">
        <v>-4.1745999066904182E-2</v>
      </c>
      <c r="E256">
        <v>-6.5169998543336993E-2</v>
      </c>
      <c r="F256">
        <v>4.6599998958408837E-4</v>
      </c>
      <c r="G256">
        <v>2.4274999457411472E-2</v>
      </c>
      <c r="H256">
        <v>-3.7154999169521037E-2</v>
      </c>
    </row>
    <row r="257" spans="1:8" x14ac:dyDescent="0.25">
      <c r="A257" s="2">
        <v>42153</v>
      </c>
      <c r="B257">
        <v>3.9348999120481308E-2</v>
      </c>
      <c r="C257">
        <v>6.4761998552456498E-2</v>
      </c>
      <c r="D257">
        <v>4.9209998900070787E-2</v>
      </c>
      <c r="E257">
        <v>4.0544999093748632E-2</v>
      </c>
      <c r="F257">
        <v>7.1599998399615283E-4</v>
      </c>
      <c r="G257">
        <v>-1.2178999727778136E-2</v>
      </c>
      <c r="H257">
        <v>4.4106999014131724E-2</v>
      </c>
    </row>
    <row r="258" spans="1:8" x14ac:dyDescent="0.25">
      <c r="A258" s="2">
        <v>42185</v>
      </c>
      <c r="B258">
        <v>-2.4779999446123836E-2</v>
      </c>
      <c r="C258">
        <v>-9.9799997769296159E-4</v>
      </c>
      <c r="D258">
        <v>-1.7596999606676399E-2</v>
      </c>
      <c r="E258">
        <v>-1.6232999637164174E-2</v>
      </c>
      <c r="F258">
        <v>2.559999942779541E-4</v>
      </c>
      <c r="G258">
        <v>-2.782199937812984E-2</v>
      </c>
      <c r="H258">
        <v>-1.7862999600730838E-2</v>
      </c>
    </row>
    <row r="259" spans="1:8" x14ac:dyDescent="0.25">
      <c r="A259" s="2">
        <v>42216</v>
      </c>
      <c r="B259">
        <v>5.2046998836658892E-2</v>
      </c>
      <c r="C259">
        <v>8.5172998096235103E-2</v>
      </c>
      <c r="D259">
        <v>8.2410998157970608E-2</v>
      </c>
      <c r="E259">
        <v>8.9937997989729054E-2</v>
      </c>
      <c r="F259">
        <v>5.4099998790770769E-4</v>
      </c>
      <c r="G259">
        <v>-3.1549999294802548E-3</v>
      </c>
      <c r="H259">
        <v>6.6509998513385654E-2</v>
      </c>
    </row>
    <row r="260" spans="1:8" x14ac:dyDescent="0.25">
      <c r="A260" s="2">
        <v>42247</v>
      </c>
      <c r="B260">
        <v>-4.6388998963125046E-2</v>
      </c>
      <c r="C260">
        <v>-4.7191998945176603E-2</v>
      </c>
      <c r="D260">
        <v>-4.8446998917125159E-2</v>
      </c>
      <c r="E260">
        <v>-3.6506999184004962E-2</v>
      </c>
      <c r="F260">
        <v>-4.6799998953938487E-4</v>
      </c>
      <c r="G260">
        <v>-4.0370999097637826E-2</v>
      </c>
      <c r="H260">
        <v>-4.7943998928368085E-2</v>
      </c>
    </row>
    <row r="261" spans="1:8" x14ac:dyDescent="0.25">
      <c r="A261" s="2">
        <v>42277</v>
      </c>
      <c r="B261">
        <v>-7.7629998264834282E-3</v>
      </c>
      <c r="C261">
        <v>-5.4619998779147864E-3</v>
      </c>
      <c r="D261">
        <v>-8.2389998158439986E-3</v>
      </c>
      <c r="E261">
        <v>9.9599997773766515E-3</v>
      </c>
      <c r="F261">
        <v>3.0459999319165944E-3</v>
      </c>
      <c r="G261">
        <v>-3.6748999178595844E-2</v>
      </c>
      <c r="H261">
        <v>-1.1009999753907323E-2</v>
      </c>
    </row>
    <row r="262" spans="1:8" x14ac:dyDescent="0.25">
      <c r="A262" s="2">
        <v>42307</v>
      </c>
      <c r="B262">
        <v>5.282399881929159E-2</v>
      </c>
      <c r="C262">
        <v>4.7093998947367079E-2</v>
      </c>
      <c r="D262">
        <v>6.7669998487457639E-2</v>
      </c>
      <c r="E262">
        <v>4.2443999051302667E-2</v>
      </c>
      <c r="F262">
        <v>-9.8199997805058941E-4</v>
      </c>
      <c r="G262">
        <v>1.9557999562844635E-2</v>
      </c>
      <c r="H262">
        <v>5.8290998697094622E-2</v>
      </c>
    </row>
    <row r="263" spans="1:8" x14ac:dyDescent="0.25">
      <c r="A263" s="2">
        <v>42338</v>
      </c>
      <c r="B263">
        <v>2.3849999466910955E-2</v>
      </c>
      <c r="C263">
        <v>2.6402999409846962E-2</v>
      </c>
      <c r="D263">
        <v>2.237999949976802E-2</v>
      </c>
      <c r="E263">
        <v>3.2350999276898801E-2</v>
      </c>
      <c r="F263">
        <v>-2.4769999446347356E-3</v>
      </c>
      <c r="G263">
        <v>-2.3539999473839997E-3</v>
      </c>
      <c r="H263">
        <v>2.422199945859611E-2</v>
      </c>
    </row>
    <row r="264" spans="1:8" x14ac:dyDescent="0.25">
      <c r="A264" s="2">
        <v>42369</v>
      </c>
      <c r="B264">
        <v>1.8704999581910669E-2</v>
      </c>
      <c r="C264">
        <v>3.5015999217331409E-2</v>
      </c>
      <c r="D264">
        <v>1.9852999556250871E-2</v>
      </c>
      <c r="E264">
        <v>3.446399922966957E-2</v>
      </c>
      <c r="F264">
        <v>-8.9099998008459807E-4</v>
      </c>
      <c r="G264">
        <v>-3.0675999314337971E-2</v>
      </c>
      <c r="H264">
        <v>1.9145999572053554E-2</v>
      </c>
    </row>
    <row r="265" spans="1:8" x14ac:dyDescent="0.25">
      <c r="A265" s="2">
        <v>42398</v>
      </c>
      <c r="B265">
        <v>-2.9366999343596399E-2</v>
      </c>
      <c r="C265">
        <v>-2.2586999495141209E-2</v>
      </c>
      <c r="D265">
        <v>-3.6319999188184737E-2</v>
      </c>
      <c r="E265">
        <v>-2.6479999408125874E-3</v>
      </c>
      <c r="F265">
        <v>6.0919998638331889E-3</v>
      </c>
      <c r="G265">
        <v>-1.1685999738797546E-2</v>
      </c>
      <c r="H265">
        <v>-3.5535999205708504E-2</v>
      </c>
    </row>
    <row r="266" spans="1:8" x14ac:dyDescent="0.25">
      <c r="A266" s="2">
        <v>42429</v>
      </c>
      <c r="B266">
        <v>-3.7499999161809683E-2</v>
      </c>
      <c r="C266">
        <v>-4.8255998921394344E-2</v>
      </c>
      <c r="D266">
        <v>-4.3276999032683672E-2</v>
      </c>
      <c r="E266">
        <v>-2.5686999425850805E-2</v>
      </c>
      <c r="F266">
        <v>1.1399999745190144E-3</v>
      </c>
      <c r="G266">
        <v>4.6789998954162E-3</v>
      </c>
      <c r="H266">
        <v>-3.6929999174550178E-2</v>
      </c>
    </row>
    <row r="267" spans="1:8" x14ac:dyDescent="0.25">
      <c r="A267" s="2">
        <v>42460</v>
      </c>
      <c r="B267">
        <v>2.2871999488770962E-2</v>
      </c>
      <c r="C267">
        <v>9.4299997892230737E-3</v>
      </c>
      <c r="D267">
        <v>2.3236999480612575E-2</v>
      </c>
      <c r="E267">
        <v>1.6041999641433359E-2</v>
      </c>
      <c r="F267">
        <v>1.7419999610632658E-3</v>
      </c>
      <c r="G267">
        <v>5.2842998818866907E-2</v>
      </c>
      <c r="H267">
        <v>2.3884999466128647E-2</v>
      </c>
    </row>
    <row r="268" spans="1:8" x14ac:dyDescent="0.25">
      <c r="A268" s="2">
        <v>42489</v>
      </c>
      <c r="B268">
        <v>-2.1250999525003134E-2</v>
      </c>
      <c r="C268">
        <v>-3.8626999136619274E-2</v>
      </c>
      <c r="D268">
        <v>-4.4542999004386366E-2</v>
      </c>
      <c r="E268">
        <v>-3.9098999126069248E-2</v>
      </c>
      <c r="F268">
        <v>3.869999913498759E-4</v>
      </c>
      <c r="G268">
        <v>3.6770999178104107E-2</v>
      </c>
      <c r="H268">
        <v>-2.8536999362148343E-2</v>
      </c>
    </row>
    <row r="269" spans="1:8" x14ac:dyDescent="0.25">
      <c r="A269" s="2">
        <v>42521</v>
      </c>
      <c r="B269">
        <v>5.9663998666405677E-2</v>
      </c>
      <c r="C269">
        <v>6.8796998462267223E-2</v>
      </c>
      <c r="D269">
        <v>7.0941998414322735E-2</v>
      </c>
      <c r="E269">
        <v>6.0446998648904258E-2</v>
      </c>
      <c r="F269">
        <v>-1.0799999758601189E-3</v>
      </c>
      <c r="G269">
        <v>9.961999777331948E-3</v>
      </c>
      <c r="H269">
        <v>6.1810998618416484E-2</v>
      </c>
    </row>
    <row r="270" spans="1:8" x14ac:dyDescent="0.25">
      <c r="A270" s="2">
        <v>42551</v>
      </c>
      <c r="B270">
        <v>1.8019999597221612E-3</v>
      </c>
      <c r="C270">
        <v>2.0675999537855389E-2</v>
      </c>
      <c r="D270">
        <v>-1.2625999717786907E-2</v>
      </c>
      <c r="E270">
        <v>4.7844998930580911E-2</v>
      </c>
      <c r="F270">
        <v>6.0299998652189966E-3</v>
      </c>
      <c r="G270">
        <v>3.422999923489988E-3</v>
      </c>
      <c r="H270">
        <v>-6.5139998544007536E-3</v>
      </c>
    </row>
    <row r="271" spans="1:8" x14ac:dyDescent="0.25">
      <c r="A271" s="2">
        <v>42580</v>
      </c>
      <c r="B271">
        <v>3.6458999185077848E-2</v>
      </c>
      <c r="C271">
        <v>3.4066999238543214E-2</v>
      </c>
      <c r="D271">
        <v>5.381599879711866E-2</v>
      </c>
      <c r="E271">
        <v>1.0382999767921865E-2</v>
      </c>
      <c r="F271">
        <v>-5.6599998734891408E-4</v>
      </c>
      <c r="G271">
        <v>3.9062999126873908E-2</v>
      </c>
      <c r="H271">
        <v>4.4133999013528227E-2</v>
      </c>
    </row>
    <row r="272" spans="1:8" x14ac:dyDescent="0.25">
      <c r="A272" s="2">
        <v>42613</v>
      </c>
      <c r="B272">
        <v>9.3109997918829328E-3</v>
      </c>
      <c r="C272">
        <v>-1.0276999770291151E-2</v>
      </c>
      <c r="D272">
        <v>1.3499999698251487E-3</v>
      </c>
      <c r="E272">
        <v>-1.4623999673128127E-2</v>
      </c>
      <c r="F272">
        <v>-1.7129999617114663E-3</v>
      </c>
      <c r="G272">
        <v>2.6699999403208496E-3</v>
      </c>
      <c r="H272">
        <v>5.6979998726397751E-3</v>
      </c>
    </row>
    <row r="273" spans="1:8" x14ac:dyDescent="0.25">
      <c r="A273" s="2">
        <v>42643</v>
      </c>
      <c r="B273">
        <v>-2.6249999413266779E-3</v>
      </c>
      <c r="C273">
        <v>4.2659999046474693E-3</v>
      </c>
      <c r="D273">
        <v>3.2919999264180658E-3</v>
      </c>
      <c r="E273">
        <v>-1.0408999767340719E-2</v>
      </c>
      <c r="F273">
        <v>1.1739999737590552E-3</v>
      </c>
      <c r="G273">
        <v>1.2191999727487565E-2</v>
      </c>
      <c r="H273">
        <v>-4.989999888464808E-4</v>
      </c>
    </row>
    <row r="274" spans="1:8" x14ac:dyDescent="0.25">
      <c r="A274" s="2">
        <v>42674</v>
      </c>
      <c r="B274">
        <v>6.7009998502209787E-3</v>
      </c>
      <c r="C274">
        <v>1.9259999569505454E-3</v>
      </c>
      <c r="D274">
        <v>2.9699999336153267E-4</v>
      </c>
      <c r="E274">
        <v>-9.9799997769296159E-4</v>
      </c>
      <c r="F274">
        <v>-7.019999843090772E-4</v>
      </c>
      <c r="G274">
        <v>6.1779998619109393E-3</v>
      </c>
      <c r="H274">
        <v>3.3139999259263276E-3</v>
      </c>
    </row>
    <row r="275" spans="1:8" x14ac:dyDescent="0.25">
      <c r="A275" s="2">
        <v>42704</v>
      </c>
      <c r="B275">
        <v>4.8107998924702411E-2</v>
      </c>
      <c r="C275">
        <v>-5.5329998763278126E-3</v>
      </c>
      <c r="D275">
        <v>1.2481999721005558E-2</v>
      </c>
      <c r="E275">
        <v>5.6529998736456035E-3</v>
      </c>
      <c r="F275">
        <v>-4.1489999072626231E-3</v>
      </c>
      <c r="G275">
        <v>2.1939999509602785E-2</v>
      </c>
      <c r="H275">
        <v>3.7345999165251852E-2</v>
      </c>
    </row>
    <row r="276" spans="1:8" x14ac:dyDescent="0.25">
      <c r="A276" s="2">
        <v>42734</v>
      </c>
      <c r="B276">
        <v>3.0740999312885105E-2</v>
      </c>
      <c r="C276">
        <v>1.3955999688059091E-2</v>
      </c>
      <c r="D276">
        <v>1.7340999612398444E-2</v>
      </c>
      <c r="E276">
        <v>2.8823999355733397E-2</v>
      </c>
      <c r="F276">
        <v>2.8299999367445704E-4</v>
      </c>
      <c r="G276">
        <v>1.6629999628290534E-2</v>
      </c>
      <c r="H276">
        <v>2.2816999490000305E-2</v>
      </c>
    </row>
    <row r="277" spans="1:8" x14ac:dyDescent="0.25">
      <c r="A277" s="2">
        <v>42766</v>
      </c>
      <c r="B277">
        <v>-2.6326999411545694E-2</v>
      </c>
      <c r="C277">
        <v>1.5009999664500357E-3</v>
      </c>
      <c r="D277">
        <v>-1.6109999639913439E-3</v>
      </c>
      <c r="E277">
        <v>-2.345999947562814E-2</v>
      </c>
      <c r="F277">
        <v>1.2979999709874391E-3</v>
      </c>
      <c r="G277">
        <v>8.4859998103231186E-3</v>
      </c>
      <c r="H277">
        <v>-1.2246999726258216E-2</v>
      </c>
    </row>
    <row r="278" spans="1:8" x14ac:dyDescent="0.25">
      <c r="A278" s="2">
        <v>42794</v>
      </c>
      <c r="B278">
        <v>5.5018998770229519E-2</v>
      </c>
      <c r="C278">
        <v>5.6323998741060491E-2</v>
      </c>
      <c r="D278">
        <v>5.9886998661421234E-2</v>
      </c>
      <c r="E278">
        <v>6.4184998565353452E-2</v>
      </c>
      <c r="F278">
        <v>9.8499997798353429E-4</v>
      </c>
      <c r="G278">
        <v>2.1199999526143073E-3</v>
      </c>
      <c r="H278">
        <v>5.8843998684734111E-2</v>
      </c>
    </row>
    <row r="279" spans="1:8" x14ac:dyDescent="0.25">
      <c r="A279" s="2">
        <v>42825</v>
      </c>
      <c r="B279">
        <v>-5.7229998720809824E-3</v>
      </c>
      <c r="C279">
        <v>2.343699947614223E-2</v>
      </c>
      <c r="D279">
        <v>1.4434999677352607E-2</v>
      </c>
      <c r="E279">
        <v>1.3739999692887067E-3</v>
      </c>
      <c r="F279">
        <v>4.3799999020993706E-4</v>
      </c>
      <c r="G279">
        <v>1.3361999701336027E-2</v>
      </c>
      <c r="H279">
        <v>3.0509999318048355E-3</v>
      </c>
    </row>
    <row r="280" spans="1:8" x14ac:dyDescent="0.25">
      <c r="A280" s="2">
        <v>42853</v>
      </c>
      <c r="B280">
        <v>2.4679999448359011E-2</v>
      </c>
      <c r="C280">
        <v>5.2327998830378059E-2</v>
      </c>
      <c r="D280">
        <v>4.6304998965002592E-2</v>
      </c>
      <c r="E280">
        <v>3.7468999162502591E-2</v>
      </c>
      <c r="F280">
        <v>1.4419999677687883E-3</v>
      </c>
      <c r="G280">
        <v>4.3959999017417432E-3</v>
      </c>
      <c r="H280">
        <v>3.6850999176315964E-2</v>
      </c>
    </row>
    <row r="281" spans="1:8" x14ac:dyDescent="0.25">
      <c r="A281" s="2">
        <v>42886</v>
      </c>
      <c r="B281">
        <v>-9.5429997866973287E-3</v>
      </c>
      <c r="C281">
        <v>3.7566999160312115E-2</v>
      </c>
      <c r="D281">
        <v>1.7825999601557851E-2</v>
      </c>
      <c r="E281">
        <v>1.6505999631062147E-2</v>
      </c>
      <c r="F281">
        <v>1.2839999713003634E-3</v>
      </c>
      <c r="G281">
        <v>-1.3250999703817068E-2</v>
      </c>
      <c r="H281">
        <v>3.7479999162256718E-3</v>
      </c>
    </row>
    <row r="282" spans="1:8" x14ac:dyDescent="0.25">
      <c r="A282" s="2">
        <v>42916</v>
      </c>
      <c r="B282">
        <v>-2.1109999528154733E-2</v>
      </c>
      <c r="C282">
        <v>-3.4825999221578245E-2</v>
      </c>
      <c r="D282">
        <v>-4.2477999050542711E-2</v>
      </c>
      <c r="E282">
        <v>-4.1800999065674846E-2</v>
      </c>
      <c r="F282">
        <v>-8.2699998151510945E-4</v>
      </c>
      <c r="G282">
        <v>-7.5519998311996458E-3</v>
      </c>
      <c r="H282">
        <v>-3.2700999269075694E-2</v>
      </c>
    </row>
    <row r="283" spans="1:8" x14ac:dyDescent="0.25">
      <c r="A283" s="2">
        <v>42947</v>
      </c>
      <c r="B283">
        <v>-2.5339999433606861E-2</v>
      </c>
      <c r="C283">
        <v>-5.7659998711198568E-3</v>
      </c>
      <c r="D283">
        <v>-1.3618999695591627E-2</v>
      </c>
      <c r="E283">
        <v>-2.5465999430790542E-2</v>
      </c>
      <c r="F283">
        <v>2.122999952547252E-3</v>
      </c>
      <c r="G283">
        <v>-6.0999998636543753E-4</v>
      </c>
      <c r="H283">
        <v>-1.8952999576367438E-2</v>
      </c>
    </row>
    <row r="284" spans="1:8" x14ac:dyDescent="0.25">
      <c r="A284" s="2">
        <v>42978</v>
      </c>
      <c r="B284">
        <v>-6.7089998500421645E-3</v>
      </c>
      <c r="C284">
        <v>1.8093999595567584E-2</v>
      </c>
      <c r="D284">
        <v>1.7903999599814414E-2</v>
      </c>
      <c r="E284">
        <v>1.1585999741032721E-2</v>
      </c>
      <c r="F284">
        <v>1.9699999559670686E-3</v>
      </c>
      <c r="G284">
        <v>6.678999850712717E-3</v>
      </c>
      <c r="H284">
        <v>6.1129998633638024E-3</v>
      </c>
    </row>
    <row r="285" spans="1:8" x14ac:dyDescent="0.25">
      <c r="A285" s="2">
        <v>43007</v>
      </c>
      <c r="B285">
        <v>2.5625999427214264E-2</v>
      </c>
      <c r="C285">
        <v>2.5059999439865352E-2</v>
      </c>
      <c r="D285">
        <v>7.7459998268634075E-3</v>
      </c>
      <c r="E285">
        <v>4.4999998994171625E-3</v>
      </c>
      <c r="F285">
        <v>-1.6899999622255566E-3</v>
      </c>
      <c r="G285">
        <v>3.0570999316684902E-2</v>
      </c>
      <c r="H285">
        <v>1.7205999615415933E-2</v>
      </c>
    </row>
    <row r="286" spans="1:8" x14ac:dyDescent="0.25">
      <c r="A286" s="2">
        <v>43039</v>
      </c>
      <c r="B286">
        <v>4.5312998987175522E-2</v>
      </c>
      <c r="C286">
        <v>8.4742998105846346E-2</v>
      </c>
      <c r="D286">
        <v>6.6924998504109684E-2</v>
      </c>
      <c r="E286">
        <v>5.2756998820789151E-2</v>
      </c>
      <c r="F286">
        <v>-7.0099998433142898E-4</v>
      </c>
      <c r="G286">
        <v>2.7315999389439825E-2</v>
      </c>
      <c r="H286">
        <v>5.7187998721748588E-2</v>
      </c>
    </row>
    <row r="287" spans="1:8" x14ac:dyDescent="0.25">
      <c r="A287" s="2">
        <v>43069</v>
      </c>
      <c r="B287">
        <v>2.9601999338343739E-2</v>
      </c>
      <c r="C287">
        <v>2.8394999365322294E-2</v>
      </c>
      <c r="D287">
        <v>2.846899936366826E-2</v>
      </c>
      <c r="E287">
        <v>3.8889999130740767E-2</v>
      </c>
      <c r="F287">
        <v>-2.1469999520108106E-3</v>
      </c>
      <c r="G287">
        <v>4.7209998944774271E-3</v>
      </c>
      <c r="H287">
        <v>3.0990999307297169E-2</v>
      </c>
    </row>
    <row r="288" spans="1:8" x14ac:dyDescent="0.25">
      <c r="A288" s="2">
        <v>43098</v>
      </c>
      <c r="B288">
        <v>-1.7190999615751209E-2</v>
      </c>
      <c r="C288">
        <v>-2.8051999372988939E-2</v>
      </c>
      <c r="D288">
        <v>-2.3360999477840962E-2</v>
      </c>
      <c r="E288">
        <v>-3.986299910899252E-2</v>
      </c>
      <c r="F288">
        <v>6.3999998569488526E-5</v>
      </c>
      <c r="G288">
        <v>1.1852999735064805E-2</v>
      </c>
      <c r="H288">
        <v>-1.826299959179014E-2</v>
      </c>
    </row>
    <row r="289" spans="1:8" x14ac:dyDescent="0.25">
      <c r="A289" s="2">
        <v>43131</v>
      </c>
      <c r="B289">
        <v>2.0083999551087618E-2</v>
      </c>
      <c r="C289">
        <v>6.3959998570382592E-2</v>
      </c>
      <c r="D289">
        <v>5.4320998785831034E-2</v>
      </c>
      <c r="E289">
        <v>9.3049997920170418E-3</v>
      </c>
      <c r="F289">
        <v>-3.1059999305754898E-3</v>
      </c>
      <c r="G289">
        <v>-1.3949999688193201E-2</v>
      </c>
      <c r="H289">
        <v>3.950899911690503E-2</v>
      </c>
    </row>
    <row r="290" spans="1:8" x14ac:dyDescent="0.25">
      <c r="A290" s="2">
        <v>43159</v>
      </c>
      <c r="B290">
        <v>-1.2854999712668357E-2</v>
      </c>
      <c r="C290">
        <v>2.5476999430544673E-2</v>
      </c>
      <c r="D290">
        <v>1.9149999571964144E-2</v>
      </c>
      <c r="E290">
        <v>-3.9129999125376343E-3</v>
      </c>
      <c r="F290">
        <v>-4.289999904111028E-4</v>
      </c>
      <c r="G290">
        <v>-3.0155999325960876E-2</v>
      </c>
      <c r="H290">
        <v>1.8469999587163329E-3</v>
      </c>
    </row>
    <row r="291" spans="1:8" x14ac:dyDescent="0.25">
      <c r="A291" s="2">
        <v>43189</v>
      </c>
      <c r="B291">
        <v>-1.4571999674290419E-2</v>
      </c>
      <c r="C291">
        <v>-2.9623999337852001E-2</v>
      </c>
      <c r="D291">
        <v>-2.2996999485976995E-2</v>
      </c>
      <c r="E291">
        <v>1.5594999651424586E-2</v>
      </c>
      <c r="F291">
        <v>1.9899999555200339E-3</v>
      </c>
      <c r="G291">
        <v>-1.5829999646171926E-3</v>
      </c>
      <c r="H291">
        <v>-1.8564999585039915E-2</v>
      </c>
    </row>
    <row r="292" spans="1:8" x14ac:dyDescent="0.25">
      <c r="A292" s="2">
        <v>43220</v>
      </c>
      <c r="B292">
        <v>-4.3089999036863445E-3</v>
      </c>
      <c r="C292">
        <v>1.6849999623373153E-3</v>
      </c>
      <c r="D292">
        <v>-3.229999927803874E-3</v>
      </c>
      <c r="E292">
        <v>-1.1602999740652738E-2</v>
      </c>
      <c r="F292">
        <v>-1.7539999607950449E-3</v>
      </c>
      <c r="G292">
        <v>1.821199959293008E-2</v>
      </c>
      <c r="H292">
        <v>-2.1549999518319964E-3</v>
      </c>
    </row>
    <row r="293" spans="1:8" x14ac:dyDescent="0.25">
      <c r="A293" s="2">
        <v>43251</v>
      </c>
      <c r="B293">
        <v>1.4084999685175717E-2</v>
      </c>
      <c r="C293">
        <v>4.5540998982079327E-2</v>
      </c>
      <c r="D293">
        <v>5.3950998794101181E-2</v>
      </c>
      <c r="E293">
        <v>1.7568999607302248E-2</v>
      </c>
      <c r="F293">
        <v>3.7199999168515204E-3</v>
      </c>
      <c r="G293">
        <v>3.1151999303698542E-2</v>
      </c>
      <c r="H293">
        <v>3.4537999228015544E-2</v>
      </c>
    </row>
    <row r="294" spans="1:8" x14ac:dyDescent="0.25">
      <c r="A294" s="2">
        <v>43280</v>
      </c>
      <c r="B294">
        <v>1.9668999560363588E-2</v>
      </c>
      <c r="C294">
        <v>1.3177999705448747E-2</v>
      </c>
      <c r="D294">
        <v>2.0719999536871911E-2</v>
      </c>
      <c r="E294">
        <v>2.9128999348916114E-2</v>
      </c>
      <c r="F294">
        <v>1.1599999740719794E-4</v>
      </c>
      <c r="G294">
        <v>1.6933999621495603E-2</v>
      </c>
      <c r="H294">
        <v>2.0832999534346162E-2</v>
      </c>
    </row>
    <row r="295" spans="1:8" x14ac:dyDescent="0.25">
      <c r="A295" s="2">
        <v>43312</v>
      </c>
      <c r="B295">
        <v>3.1499999295920129E-2</v>
      </c>
      <c r="C295">
        <v>8.1339998181909328E-3</v>
      </c>
      <c r="D295">
        <v>2.3693999470397832E-2</v>
      </c>
      <c r="E295">
        <v>2.4547999451309442E-2</v>
      </c>
      <c r="F295">
        <v>-1.5399999655783177E-4</v>
      </c>
      <c r="G295">
        <v>1.1499999742954969E-2</v>
      </c>
      <c r="H295">
        <v>2.648399940803647E-2</v>
      </c>
    </row>
    <row r="296" spans="1:8" x14ac:dyDescent="0.25">
      <c r="A296" s="2">
        <v>43343</v>
      </c>
      <c r="B296">
        <v>1.674099962580949E-2</v>
      </c>
      <c r="C296">
        <v>6.2892998594231905E-2</v>
      </c>
      <c r="D296">
        <v>5.3060998813994224E-2</v>
      </c>
      <c r="E296">
        <v>2.228799950182438E-2</v>
      </c>
      <c r="F296">
        <v>3.2979999262839556E-3</v>
      </c>
      <c r="G296">
        <v>-8.1129998186603193E-3</v>
      </c>
      <c r="H296">
        <v>3.671099917944521E-2</v>
      </c>
    </row>
    <row r="297" spans="1:8" x14ac:dyDescent="0.25">
      <c r="A297" s="2">
        <v>43371</v>
      </c>
      <c r="B297">
        <v>-5.715999872237444E-3</v>
      </c>
      <c r="C297">
        <v>-8.9999997988343228E-5</v>
      </c>
      <c r="D297">
        <v>-2.1329999523237346E-3</v>
      </c>
      <c r="E297">
        <v>-1.2852999712713061E-2</v>
      </c>
      <c r="F297">
        <v>-1.2389999723061919E-3</v>
      </c>
      <c r="G297">
        <v>-8.9029998010024432E-3</v>
      </c>
      <c r="H297">
        <v>-3.7019999172538515E-3</v>
      </c>
    </row>
    <row r="298" spans="1:8" x14ac:dyDescent="0.25">
      <c r="A298" s="2">
        <v>43404</v>
      </c>
      <c r="B298">
        <v>-2.7998999374173581E-2</v>
      </c>
      <c r="C298">
        <v>-8.2710998151265092E-2</v>
      </c>
      <c r="D298">
        <v>-6.521999854221941E-2</v>
      </c>
      <c r="E298">
        <v>-1.2288999725319443E-2</v>
      </c>
      <c r="F298">
        <v>1.4489999676123261E-3</v>
      </c>
      <c r="G298">
        <v>-6.274299859758467E-2</v>
      </c>
      <c r="H298">
        <v>-5.258399882465601E-2</v>
      </c>
    </row>
    <row r="299" spans="1:8" x14ac:dyDescent="0.25">
      <c r="A299" s="2">
        <v>43434</v>
      </c>
      <c r="B299">
        <v>4.0457999095693226E-2</v>
      </c>
      <c r="C299">
        <v>2.5089999439194797E-2</v>
      </c>
      <c r="D299">
        <v>2.6596999405510722E-2</v>
      </c>
      <c r="E299">
        <v>6.0128998656012123E-2</v>
      </c>
      <c r="F299">
        <v>3.5939999196678398E-3</v>
      </c>
      <c r="G299">
        <v>1.3851999690383672E-2</v>
      </c>
      <c r="H299">
        <v>3.1696999291516842E-2</v>
      </c>
    </row>
    <row r="300" spans="1:8" x14ac:dyDescent="0.25">
      <c r="A300" s="2">
        <v>43465</v>
      </c>
      <c r="B300">
        <v>-7.0886998415552085E-2</v>
      </c>
      <c r="C300">
        <v>-5.4624998779036107E-2</v>
      </c>
      <c r="D300">
        <v>-6.4202998564951125E-2</v>
      </c>
      <c r="E300">
        <v>-4.6879998952150344E-2</v>
      </c>
      <c r="F300">
        <v>8.0579998198896646E-3</v>
      </c>
      <c r="G300">
        <v>-5.4079998791217811E-2</v>
      </c>
      <c r="H300">
        <v>-6.845199846997857E-2</v>
      </c>
    </row>
    <row r="301" spans="1:8" x14ac:dyDescent="0.25">
      <c r="A301" s="2">
        <v>43496</v>
      </c>
      <c r="B301">
        <v>3.3637999248132107E-2</v>
      </c>
      <c r="C301">
        <v>2.9250999346189202E-2</v>
      </c>
      <c r="D301">
        <v>3.7367999164760114E-2</v>
      </c>
      <c r="E301">
        <v>2.8956999352760613E-2</v>
      </c>
      <c r="F301">
        <v>2.6759999401867389E-3</v>
      </c>
      <c r="G301">
        <v>8.735199804753066E-2</v>
      </c>
      <c r="H301">
        <v>4.2237999055907131E-2</v>
      </c>
    </row>
    <row r="302" spans="1:8" x14ac:dyDescent="0.25">
      <c r="A302" s="2">
        <v>43524</v>
      </c>
      <c r="B302">
        <v>3.1713999291136864E-2</v>
      </c>
      <c r="C302">
        <v>3.7054999171756205E-2</v>
      </c>
      <c r="D302">
        <v>4.1965999061986808E-2</v>
      </c>
      <c r="E302">
        <v>4.2313999054208393E-2</v>
      </c>
      <c r="F302">
        <v>9.6699997838586567E-4</v>
      </c>
      <c r="G302">
        <v>3.1480999296344812E-2</v>
      </c>
      <c r="H302">
        <v>3.3206999257765712E-2</v>
      </c>
    </row>
    <row r="303" spans="1:8" x14ac:dyDescent="0.25">
      <c r="A303" s="2">
        <v>43553</v>
      </c>
      <c r="B303">
        <v>2.3237999480590223E-2</v>
      </c>
      <c r="C303">
        <v>3.7644999158568677E-2</v>
      </c>
      <c r="D303">
        <v>4.3416999029554433E-2</v>
      </c>
      <c r="E303">
        <v>3.9375999119877811E-2</v>
      </c>
      <c r="F303">
        <v>6.2499998603016138E-3</v>
      </c>
      <c r="G303">
        <v>9.8769997792318466E-3</v>
      </c>
      <c r="H303">
        <v>3.5466999207250771E-2</v>
      </c>
    </row>
    <row r="304" spans="1:8" x14ac:dyDescent="0.25">
      <c r="A304" s="2">
        <v>43585</v>
      </c>
      <c r="B304">
        <v>3.4981999218091364E-2</v>
      </c>
      <c r="C304">
        <v>2.6527999407052996E-2</v>
      </c>
      <c r="D304">
        <v>4.3251999033242464E-2</v>
      </c>
      <c r="E304">
        <v>2.6865999399498103E-2</v>
      </c>
      <c r="F304">
        <v>2.0119999550282956E-3</v>
      </c>
      <c r="G304">
        <v>3.2207999280095101E-2</v>
      </c>
      <c r="H304">
        <v>4.3913999018445608E-2</v>
      </c>
    </row>
    <row r="305" spans="1:8" x14ac:dyDescent="0.25">
      <c r="A305" s="2">
        <v>43616</v>
      </c>
      <c r="B305">
        <v>-5.8126998700760303E-2</v>
      </c>
      <c r="C305">
        <v>-1.4444999677129091E-2</v>
      </c>
      <c r="D305">
        <v>-4.490399899631739E-2</v>
      </c>
      <c r="E305">
        <v>-9.8499997798353429E-4</v>
      </c>
      <c r="F305">
        <v>7.3889998348429797E-3</v>
      </c>
      <c r="G305">
        <v>-3.0639999315142632E-2</v>
      </c>
      <c r="H305">
        <v>-5.5657998755946757E-2</v>
      </c>
    </row>
    <row r="306" spans="1:8" x14ac:dyDescent="0.25">
      <c r="A306" s="2">
        <v>43644</v>
      </c>
      <c r="B306">
        <v>3.3699999246746305E-2</v>
      </c>
      <c r="C306">
        <v>2.8511999362707138E-2</v>
      </c>
      <c r="D306">
        <v>2.7828999377973378E-2</v>
      </c>
      <c r="E306">
        <v>4.501999899372458E-3</v>
      </c>
      <c r="F306">
        <v>5.2049998836591832E-3</v>
      </c>
      <c r="G306">
        <v>2.5234999435953795E-2</v>
      </c>
      <c r="H306">
        <v>3.6361999187245968E-2</v>
      </c>
    </row>
    <row r="307" spans="1:8" x14ac:dyDescent="0.25">
      <c r="A307" s="2">
        <v>43677</v>
      </c>
      <c r="B307">
        <v>1.393899968843907E-2</v>
      </c>
      <c r="C307">
        <v>2.2627999494224785E-2</v>
      </c>
      <c r="D307">
        <v>1.5888999644853175E-2</v>
      </c>
      <c r="E307">
        <v>1.4901999666914344E-2</v>
      </c>
      <c r="F307">
        <v>-1.1559999741613863E-3</v>
      </c>
      <c r="G307">
        <v>3.4329999232664702E-3</v>
      </c>
      <c r="H307">
        <v>1.871099958177656E-2</v>
      </c>
    </row>
    <row r="308" spans="1:8" x14ac:dyDescent="0.25">
      <c r="A308" s="2">
        <v>43707</v>
      </c>
      <c r="B308">
        <v>-1.5611999651044607E-2</v>
      </c>
      <c r="C308">
        <v>1.4376999678649008E-2</v>
      </c>
      <c r="D308">
        <v>4.3449999028816822E-3</v>
      </c>
      <c r="E308">
        <v>3.6188999191112819E-2</v>
      </c>
      <c r="F308">
        <v>8.1509998178109534E-3</v>
      </c>
      <c r="G308">
        <v>4.343999902904034E-3</v>
      </c>
      <c r="H308">
        <v>-4.4629999002441766E-3</v>
      </c>
    </row>
    <row r="309" spans="1:8" x14ac:dyDescent="0.25">
      <c r="A309" s="2">
        <v>43738</v>
      </c>
      <c r="B309">
        <v>2.9790999334119259E-2</v>
      </c>
      <c r="C309">
        <v>-1.6556999629922211E-2</v>
      </c>
      <c r="D309">
        <v>-1.6629999628290535E-3</v>
      </c>
      <c r="E309">
        <v>1.7432999610342087E-2</v>
      </c>
      <c r="F309">
        <v>-1.1509999742731452E-3</v>
      </c>
      <c r="G309">
        <v>1.6862999623082579E-2</v>
      </c>
      <c r="H309">
        <v>1.4114999684505164E-2</v>
      </c>
    </row>
    <row r="310" spans="1:8" x14ac:dyDescent="0.25">
      <c r="A310" s="2">
        <v>43769</v>
      </c>
      <c r="B310">
        <v>7.7219998273998502E-3</v>
      </c>
      <c r="C310">
        <v>2.5099999438971284E-4</v>
      </c>
      <c r="D310">
        <v>1.137899974565953E-2</v>
      </c>
      <c r="E310">
        <v>-9.7259997826069592E-3</v>
      </c>
      <c r="F310">
        <v>3.3179999258369204E-3</v>
      </c>
      <c r="G310">
        <v>-8.5959998078644281E-3</v>
      </c>
      <c r="H310">
        <v>1.5561999652162194E-2</v>
      </c>
    </row>
    <row r="311" spans="1:8" x14ac:dyDescent="0.25">
      <c r="A311" s="2">
        <v>43798</v>
      </c>
      <c r="B311">
        <v>3.8410999141447244E-2</v>
      </c>
      <c r="C311">
        <v>4.3129999035969376E-2</v>
      </c>
      <c r="D311">
        <v>4.3737999022379521E-2</v>
      </c>
      <c r="E311">
        <v>9.5759997859597209E-3</v>
      </c>
      <c r="F311">
        <v>-4.0099999103695153E-4</v>
      </c>
      <c r="G311">
        <v>3.5896999197639529E-2</v>
      </c>
      <c r="H311">
        <v>4.5747998977452513E-2</v>
      </c>
    </row>
    <row r="312" spans="1:8" x14ac:dyDescent="0.25">
      <c r="A312" s="2">
        <v>43830</v>
      </c>
      <c r="B312">
        <v>3.7109999170526859E-3</v>
      </c>
      <c r="C312">
        <v>-5.3379998806864027E-3</v>
      </c>
      <c r="D312">
        <v>5.7579998712986701E-3</v>
      </c>
      <c r="E312">
        <v>-5.6909998727962376E-3</v>
      </c>
      <c r="F312">
        <v>2.1499999519437553E-3</v>
      </c>
      <c r="G312">
        <v>4.5199998989701269E-3</v>
      </c>
      <c r="H312">
        <v>6.5379998538643127E-3</v>
      </c>
    </row>
    <row r="313" spans="1:8" x14ac:dyDescent="0.25">
      <c r="A313" s="2">
        <v>43861</v>
      </c>
      <c r="B313">
        <v>-6.3129998588934534E-3</v>
      </c>
      <c r="C313">
        <v>5.7366998717747628E-2</v>
      </c>
      <c r="D313">
        <v>4.2877999041602013E-2</v>
      </c>
      <c r="E313">
        <v>5.1030998859368272E-2</v>
      </c>
      <c r="F313">
        <v>5.5309998763725162E-3</v>
      </c>
      <c r="G313">
        <v>1.7443999610096215E-2</v>
      </c>
      <c r="H313">
        <v>1.9277999569103123E-2</v>
      </c>
    </row>
    <row r="314" spans="1:8" x14ac:dyDescent="0.25">
      <c r="A314" s="2">
        <v>43889</v>
      </c>
      <c r="B314">
        <v>-8.4247998116910458E-2</v>
      </c>
      <c r="C314">
        <v>-5.9592998667992648E-2</v>
      </c>
      <c r="D314">
        <v>-5.7623998712003223E-2</v>
      </c>
      <c r="E314">
        <v>-8.1748998172767456E-2</v>
      </c>
      <c r="F314">
        <v>8.9619997996836908E-3</v>
      </c>
      <c r="G314">
        <v>-5.9015998680889609E-2</v>
      </c>
      <c r="H314">
        <v>-6.8591998466849324E-2</v>
      </c>
    </row>
    <row r="315" spans="1:8" x14ac:dyDescent="0.25">
      <c r="A315" s="2"/>
    </row>
    <row r="316" spans="1:8" x14ac:dyDescent="0.25">
      <c r="A316" s="2"/>
    </row>
    <row r="317" spans="1:8" x14ac:dyDescent="0.25">
      <c r="A317" s="2"/>
    </row>
    <row r="318" spans="1:8" x14ac:dyDescent="0.25">
      <c r="A318" s="2"/>
    </row>
    <row r="319" spans="1:8" x14ac:dyDescent="0.25">
      <c r="A319" s="2"/>
    </row>
    <row r="320" spans="1:8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33DC-CB9F-404D-AFBA-9E861494DE65}">
  <sheetPr>
    <tabColor rgb="FF00B050"/>
  </sheetPr>
  <dimension ref="A1:B18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s="10" t="s">
        <v>54</v>
      </c>
      <c r="B1" s="10" t="s">
        <v>53</v>
      </c>
    </row>
    <row r="2" spans="1:2" x14ac:dyDescent="0.25">
      <c r="A2" t="s">
        <v>38</v>
      </c>
      <c r="B2">
        <v>9.3419352953248311E-2</v>
      </c>
    </row>
    <row r="3" spans="1:2" x14ac:dyDescent="0.25">
      <c r="A3" t="s">
        <v>39</v>
      </c>
      <c r="B3">
        <v>6.8614196585389906E-2</v>
      </c>
    </row>
    <row r="4" spans="1:2" x14ac:dyDescent="0.25">
      <c r="A4" t="s">
        <v>40</v>
      </c>
      <c r="B4">
        <v>2.6735177764530098E-2</v>
      </c>
    </row>
    <row r="5" spans="1:2" x14ac:dyDescent="0.25">
      <c r="A5" t="s">
        <v>41</v>
      </c>
      <c r="B5">
        <v>3.2048965827771198E-2</v>
      </c>
    </row>
    <row r="6" spans="1:2" x14ac:dyDescent="0.25">
      <c r="A6" t="s">
        <v>42</v>
      </c>
      <c r="B6">
        <v>2.79528215202305E-2</v>
      </c>
    </row>
    <row r="7" spans="1:2" x14ac:dyDescent="0.25">
      <c r="A7" t="s">
        <v>43</v>
      </c>
      <c r="B7">
        <v>3.9678764550089701E-2</v>
      </c>
    </row>
    <row r="8" spans="1:2" x14ac:dyDescent="0.25">
      <c r="A8" t="s">
        <v>44</v>
      </c>
      <c r="B8">
        <v>2.78006111452801E-2</v>
      </c>
    </row>
    <row r="9" spans="1:2" x14ac:dyDescent="0.25">
      <c r="A9" t="s">
        <v>45</v>
      </c>
      <c r="B9">
        <v>9.7248777198335704E-2</v>
      </c>
    </row>
    <row r="10" spans="1:2" x14ac:dyDescent="0.25">
      <c r="A10" t="s">
        <v>46</v>
      </c>
      <c r="B10">
        <v>0.14164556708738099</v>
      </c>
    </row>
    <row r="11" spans="1:2" x14ac:dyDescent="0.25">
      <c r="A11" t="s">
        <v>55</v>
      </c>
      <c r="B11">
        <v>4.8677311262984801E-2</v>
      </c>
    </row>
    <row r="12" spans="1:2" x14ac:dyDescent="0.25">
      <c r="A12" t="s">
        <v>47</v>
      </c>
      <c r="B12">
        <v>2.69578457978518E-2</v>
      </c>
    </row>
    <row r="13" spans="1:2" x14ac:dyDescent="0.25">
      <c r="A13" t="s">
        <v>48</v>
      </c>
      <c r="B13">
        <v>3.8606019296124797E-2</v>
      </c>
    </row>
    <row r="14" spans="1:2" x14ac:dyDescent="0.25">
      <c r="A14" t="s">
        <v>49</v>
      </c>
      <c r="B14">
        <v>6.3145521063375704E-2</v>
      </c>
    </row>
    <row r="15" spans="1:2" x14ac:dyDescent="0.25">
      <c r="A15" t="s">
        <v>56</v>
      </c>
      <c r="B15">
        <v>2.9044580397763201E-2</v>
      </c>
    </row>
    <row r="16" spans="1:2" x14ac:dyDescent="0.25">
      <c r="A16" t="s">
        <v>50</v>
      </c>
      <c r="B16">
        <v>6.9074715864453101E-2</v>
      </c>
    </row>
    <row r="17" spans="1:2" x14ac:dyDescent="0.25">
      <c r="A17" t="s">
        <v>51</v>
      </c>
      <c r="B17">
        <v>8.7730298926053205E-2</v>
      </c>
    </row>
    <row r="18" spans="1:2" x14ac:dyDescent="0.25">
      <c r="A18" t="s">
        <v>52</v>
      </c>
      <c r="B18">
        <v>8.1619472759136807E-2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BC_Inputs</vt:lpstr>
      <vt:lpstr>Sector_Returns</vt:lpstr>
      <vt:lpstr>Factor_Returns</vt:lpstr>
      <vt:lpstr>PORT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2019-03-23T14:27:50Z</dcterms:created>
  <dcterms:modified xsi:type="dcterms:W3CDTF">2020-03-12T20:44:53Z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eyIwIjoiSGlzdG9yeSIsIjEiOjAsIjIiOjAsIjMiOjAsIjQiOjAsIjUiOjEsIjYiOjEsIjciOjEsIjgiOjAsIjkiOjEsIjEwIjowLCIxMSI6MCwiMTIiOjB9</vt:lpwstr>
  </property>
  <property fmtid="{D5CDD505-2E9C-101B-9397-08002B2CF9AE}" pid="3" name="SpreadsheetBuilder_2">
    <vt:lpwstr>eyIwIjoiSGlzdG9yeSIsIjEiOjAsIjIiOjAsIjMiOjAsIjQiOjAsIjUiOjEsIjYiOjEsIjciOjEsIjgiOjAsIjkiOjEsIjEwIjowLCIxMSI6MCwiMTIiOjB9</vt:lpwstr>
  </property>
  <property fmtid="{D5CDD505-2E9C-101B-9397-08002B2CF9AE}" pid="4" name="SpreadsheetBuilder_3">
    <vt:lpwstr>eyIwIjoiSGlzdG9yeSIsIjEiOjAsIjIiOjAsIjMiOjAsIjQiOjAsIjUiOjEsIjYiOjEsIjciOjEsIjgiOjAsIjkiOjEsIjEwIjowLCIxMSI6MCwiMTIiOjB9</vt:lpwstr>
  </property>
  <property fmtid="{D5CDD505-2E9C-101B-9397-08002B2CF9AE}" pid="5" name="SpreadsheetBuilder_4">
    <vt:lpwstr>eyIwIjoiSGlzdG9yeSIsIjEiOjAsIjIiOjAsIjMiOjAsIjQiOjAsIjUiOjEsIjYiOjEsIjciOjEsIjgiOjAsIjkiOjEsIjEwIjowLCIxMSI6MCwiMTIiOjB9</vt:lpwstr>
  </property>
  <property fmtid="{D5CDD505-2E9C-101B-9397-08002B2CF9AE}" pid="6" name="SpreadsheetBuilder_5">
    <vt:lpwstr>eyIwIjoiSGlzdG9yeSIsIjEiOjAsIjIiOjAsIjMiOjAsIjQiOjAsIjUiOjEsIjYiOjEsIjciOjEsIjgiOjAsIjkiOjEsIjEwIjowLCIxMSI6MCwiMTIiOjB9</vt:lpwstr>
  </property>
  <property fmtid="{D5CDD505-2E9C-101B-9397-08002B2CF9AE}" pid="7" name="SpreadsheetBuilder_6">
    <vt:lpwstr>eyIwIjoiSGlzdG9yeSIsIjEiOjAsIjIiOjAsIjMiOjAsIjQiOjAsIjUiOjEsIjYiOjEsIjciOjEsIjgiOjAsIjkiOjEsIjEwIjowLCIxMSI6MCwiMTIiOjB9</vt:lpwstr>
  </property>
  <property fmtid="{D5CDD505-2E9C-101B-9397-08002B2CF9AE}" pid="8" name="SpreadsheetBuilder_7">
    <vt:lpwstr>eyIwIjoiSGlzdG9yeSIsIjEiOjAsIjIiOjAsIjMiOjAsIjQiOjAsIjUiOjEsIjYiOjEsIjciOjEsIjgiOjAsIjkiOjEsIjEwIjowLCIxMSI6MCwiMTIiOjB9</vt:lpwstr>
  </property>
  <property fmtid="{D5CDD505-2E9C-101B-9397-08002B2CF9AE}" pid="9" name="SpreadsheetBuilder_8">
    <vt:lpwstr>eyIwIjoiSGlzdG9yeSIsIjEiOjAsIjIiOjAsIjMiOjAsIjQiOjAsIjUiOjEsIjYiOjEsIjciOjEsIjgiOjAsIjkiOjEsIjEwIjowLCIxMSI6MCwiMTIiOjB9</vt:lpwstr>
  </property>
  <property fmtid="{D5CDD505-2E9C-101B-9397-08002B2CF9AE}" pid="10" name="SpreadsheetBuilder_9">
    <vt:lpwstr>eyIwIjoiSGlzdG9yeSIsIjEiOjAsIjIiOjAsIjMiOjAsIjQiOjAsIjUiOjEsIjYiOjEsIjciOjEsIjgiOjAsIjkiOjEsIjEwIjowLCIxMSI6MCwiMTIiOjB9</vt:lpwstr>
  </property>
  <property fmtid="{D5CDD505-2E9C-101B-9397-08002B2CF9AE}" pid="11" name="SpreadsheetBuilder_10">
    <vt:lpwstr>eyIwIjoiSGlzdG9yeSIsIjEiOjAsIjIiOjAsIjMiOjAsIjQiOjAsIjUiOjEsIjYiOjEsIjciOjEsIjgiOjAsIjkiOjEsIjEwIjowLCIxMSI6MCwiMTIiOjB9</vt:lpwstr>
  </property>
  <property fmtid="{D5CDD505-2E9C-101B-9397-08002B2CF9AE}" pid="12" name="SpreadsheetBuilder_11">
    <vt:lpwstr>eyIwIjoiSGlzdG9yeSIsIjEiOjAsIjIiOjAsIjMiOjAsIjQiOjAsIjUiOjEsIjYiOjEsIjciOjEsIjgiOjAsIjkiOjEsIjEwIjoxLCIxMSI6MCwiMTIiOjB9</vt:lpwstr>
  </property>
  <property fmtid="{D5CDD505-2E9C-101B-9397-08002B2CF9AE}" pid="13" name="SpreadsheetBuilder_12">
    <vt:lpwstr>eyIwIjoiSGlzdG9yeSIsIjEiOjAsIjIiOjAsIjMiOjAsIjQiOjAsIjUiOjEsIjYiOjEsIjciOjEsIjgiOjAsIjkiOjEsIjEwIjowLCIxMSI6MCwiMTIiOjB9</vt:lpwstr>
  </property>
  <property fmtid="{D5CDD505-2E9C-101B-9397-08002B2CF9AE}" pid="14" name="SpreadsheetBuilder_13">
    <vt:lpwstr>eyIwIjoiSGlzdG9yeSIsIjEiOjAsIjIiOjAsIjMiOjAsIjQiOjAsIjUiOjEsIjYiOjEsIjciOjEsIjgiOjAsIjkiOjEsIjEwIjowLCIxMSI6MCwiMTIiOjB9</vt:lpwstr>
  </property>
  <property fmtid="{D5CDD505-2E9C-101B-9397-08002B2CF9AE}" pid="15" name="SpreadsheetBuilder_14">
    <vt:lpwstr>eyIwIjoiSGlzdG9yeSIsIjEiOjAsIjIiOjAsIjMiOjAsIjQiOjAsIjUiOjEsIjYiOjEsIjciOjEsIjgiOjAsIjkiOjEsIjEwIjowLCIxMSI6MCwiMTIiOjB9</vt:lpwstr>
  </property>
  <property fmtid="{D5CDD505-2E9C-101B-9397-08002B2CF9AE}" pid="16" name="SpreadsheetBuilder_15">
    <vt:lpwstr>eyIwIjoiSGlzdG9yeSIsIjEiOjAsIjIiOjAsIjMiOjAsIjQiOjAsIjUiOjEsIjYiOjEsIjciOjEsIjgiOjAsIjkiOjEsIjEwIjowLCIxMSI6MCwiMTIiOjB9</vt:lpwstr>
  </property>
  <property fmtid="{D5CDD505-2E9C-101B-9397-08002B2CF9AE}" pid="17" name="SpreadsheetBuilder_16">
    <vt:lpwstr>eyIwIjoiSGlzdG9yeSIsIjEiOjAsIjIiOjAsIjMiOjAsIjQiOjAsIjUiOjEsIjYiOjEsIjciOjEsIjgiOjAsIjkiOjEsIjEwIjowLCIxMSI6MCwiMTIiOjB9</vt:lpwstr>
  </property>
</Properties>
</file>