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ycehaase/Desktop/Belmont Basketball OneDrive/Practice copy/"/>
    </mc:Choice>
  </mc:AlternateContent>
  <xr:revisionPtr revIDLastSave="0" documentId="13_ncr:1_{DC9492B2-7858-0341-A2E9-93AA17BB8FC2}" xr6:coauthVersionLast="47" xr6:coauthVersionMax="47" xr10:uidLastSave="{00000000-0000-0000-0000-000000000000}"/>
  <bookViews>
    <workbookView xWindow="0" yWindow="740" windowWidth="30240" windowHeight="18900" firstSheet="14" activeTab="25" xr2:uid="{5FA4F0BE-8E45-41F1-9D5F-34E1B32899EA}"/>
  </bookViews>
  <sheets>
    <sheet name="Lincoln Memorial Scrimmage" sheetId="90" state="hidden" r:id="rId1"/>
    <sheet name="Opponent" sheetId="91" state="hidden" r:id="rId2"/>
    <sheet name="Scrimmage pt 2" sheetId="92" state="hidden" r:id="rId3"/>
    <sheet name="Opponent pt 2" sheetId="93" state="hidden" r:id="rId4"/>
    <sheet name="May 29" sheetId="95" r:id="rId5"/>
    <sheet name="May 30" sheetId="96" r:id="rId6"/>
    <sheet name="May 31" sheetId="97" r:id="rId7"/>
    <sheet name="June 4" sheetId="98" r:id="rId8"/>
    <sheet name="June 5" sheetId="99" r:id="rId9"/>
    <sheet name="June 7" sheetId="100" r:id="rId10"/>
    <sheet name="June 10" sheetId="101" r:id="rId11"/>
    <sheet name="June 11" sheetId="102" r:id="rId12"/>
    <sheet name="June 13" sheetId="103" r:id="rId13"/>
    <sheet name="June 14" sheetId="104" r:id="rId14"/>
    <sheet name="June 15" sheetId="105" r:id="rId15"/>
    <sheet name="June 17" sheetId="106" r:id="rId16"/>
    <sheet name="June 20" sheetId="107" r:id="rId17"/>
    <sheet name="June 24" sheetId="108" r:id="rId18"/>
    <sheet name="June 25" sheetId="109" r:id="rId19"/>
    <sheet name="June 26" sheetId="110" r:id="rId20"/>
    <sheet name="June 27" sheetId="111" r:id="rId21"/>
    <sheet name="June 28" sheetId="112" r:id="rId22"/>
    <sheet name="July 1" sheetId="113" r:id="rId23"/>
    <sheet name="July 2" sheetId="114" r:id="rId24"/>
    <sheet name="July 29" sheetId="115" r:id="rId25"/>
    <sheet name="August 20" sheetId="116" r:id="rId26"/>
    <sheet name="Blank" sheetId="10" r:id="rId2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3" i="116" l="1"/>
  <c r="D13" i="116"/>
  <c r="P22" i="116"/>
  <c r="O22" i="116"/>
  <c r="N22" i="116"/>
  <c r="M22" i="116"/>
  <c r="L22" i="116"/>
  <c r="K22" i="116"/>
  <c r="J22" i="116"/>
  <c r="I22" i="116"/>
  <c r="H22" i="116"/>
  <c r="F22" i="116"/>
  <c r="E22" i="116"/>
  <c r="C22" i="116"/>
  <c r="B22" i="116"/>
  <c r="Q21" i="116"/>
  <c r="G21" i="116"/>
  <c r="D21" i="116"/>
  <c r="Q20" i="116"/>
  <c r="G20" i="116"/>
  <c r="D20" i="116"/>
  <c r="Q19" i="116"/>
  <c r="G19" i="116"/>
  <c r="D19" i="116"/>
  <c r="Q18" i="116"/>
  <c r="G18" i="116"/>
  <c r="D18" i="116"/>
  <c r="Q17" i="116"/>
  <c r="G17" i="116"/>
  <c r="D17" i="116"/>
  <c r="Q16" i="116"/>
  <c r="G16" i="116"/>
  <c r="D16" i="116"/>
  <c r="Q15" i="116"/>
  <c r="G15" i="116"/>
  <c r="D15" i="116"/>
  <c r="Q14" i="116"/>
  <c r="D14" i="116"/>
  <c r="Q13" i="116"/>
  <c r="Q12" i="116"/>
  <c r="G12" i="116"/>
  <c r="D12" i="116"/>
  <c r="Q11" i="116"/>
  <c r="G11" i="116"/>
  <c r="D11" i="116"/>
  <c r="Q10" i="116"/>
  <c r="G10" i="116"/>
  <c r="D10" i="116"/>
  <c r="Q9" i="116"/>
  <c r="G9" i="116"/>
  <c r="D9" i="116"/>
  <c r="Q8" i="116"/>
  <c r="G8" i="116"/>
  <c r="D8" i="116"/>
  <c r="Q7" i="116"/>
  <c r="G7" i="116"/>
  <c r="D7" i="116"/>
  <c r="Q6" i="116"/>
  <c r="G6" i="116"/>
  <c r="D6" i="116"/>
  <c r="P22" i="115"/>
  <c r="O22" i="115"/>
  <c r="N22" i="115"/>
  <c r="M22" i="115"/>
  <c r="L22" i="115"/>
  <c r="K22" i="115"/>
  <c r="J22" i="115"/>
  <c r="I22" i="115"/>
  <c r="H22" i="115"/>
  <c r="F22" i="115"/>
  <c r="E22" i="115"/>
  <c r="C22" i="115"/>
  <c r="B22" i="115"/>
  <c r="Q21" i="115"/>
  <c r="G21" i="115"/>
  <c r="D21" i="115"/>
  <c r="Q20" i="115"/>
  <c r="G20" i="115"/>
  <c r="D20" i="115"/>
  <c r="Q19" i="115"/>
  <c r="G19" i="115"/>
  <c r="D19" i="115"/>
  <c r="Q18" i="115"/>
  <c r="G18" i="115"/>
  <c r="D18" i="115"/>
  <c r="Q17" i="115"/>
  <c r="G17" i="115"/>
  <c r="D17" i="115"/>
  <c r="Q16" i="115"/>
  <c r="G16" i="115"/>
  <c r="D16" i="115"/>
  <c r="Q15" i="115"/>
  <c r="G15" i="115"/>
  <c r="D15" i="115"/>
  <c r="Q14" i="115"/>
  <c r="G14" i="115"/>
  <c r="D14" i="115"/>
  <c r="Q13" i="115"/>
  <c r="Q12" i="115"/>
  <c r="G12" i="115"/>
  <c r="D12" i="115"/>
  <c r="Q11" i="115"/>
  <c r="G11" i="115"/>
  <c r="D11" i="115"/>
  <c r="Q10" i="115"/>
  <c r="G10" i="115"/>
  <c r="D10" i="115"/>
  <c r="Q9" i="115"/>
  <c r="G9" i="115"/>
  <c r="D9" i="115"/>
  <c r="Q8" i="115"/>
  <c r="G8" i="115"/>
  <c r="D8" i="115"/>
  <c r="Q7" i="115"/>
  <c r="G7" i="115"/>
  <c r="D7" i="115"/>
  <c r="Q6" i="115"/>
  <c r="G6" i="115"/>
  <c r="D6" i="115"/>
  <c r="Q13" i="10"/>
  <c r="P21" i="114"/>
  <c r="O21" i="114"/>
  <c r="N21" i="114"/>
  <c r="M21" i="114"/>
  <c r="L21" i="114"/>
  <c r="K21" i="114"/>
  <c r="J21" i="114"/>
  <c r="I21" i="114"/>
  <c r="H21" i="114"/>
  <c r="F21" i="114"/>
  <c r="E21" i="114"/>
  <c r="C21" i="114"/>
  <c r="B21" i="114"/>
  <c r="Q20" i="114"/>
  <c r="G20" i="114"/>
  <c r="D20" i="114"/>
  <c r="Q19" i="114"/>
  <c r="G19" i="114"/>
  <c r="D19" i="114"/>
  <c r="Q18" i="114"/>
  <c r="G18" i="114"/>
  <c r="D18" i="114"/>
  <c r="Q17" i="114"/>
  <c r="G17" i="114"/>
  <c r="D17" i="114"/>
  <c r="Q16" i="114"/>
  <c r="G16" i="114"/>
  <c r="D16" i="114"/>
  <c r="Q15" i="114"/>
  <c r="G15" i="114"/>
  <c r="D15" i="114"/>
  <c r="Q14" i="114"/>
  <c r="G14" i="114"/>
  <c r="D14" i="114"/>
  <c r="Q13" i="114"/>
  <c r="G13" i="114"/>
  <c r="D13" i="114"/>
  <c r="Q12" i="114"/>
  <c r="G12" i="114"/>
  <c r="D12" i="114"/>
  <c r="Q11" i="114"/>
  <c r="G11" i="114"/>
  <c r="D11" i="114"/>
  <c r="Q10" i="114"/>
  <c r="G10" i="114"/>
  <c r="D10" i="114"/>
  <c r="Q9" i="114"/>
  <c r="G9" i="114"/>
  <c r="D9" i="114"/>
  <c r="Q8" i="114"/>
  <c r="G8" i="114"/>
  <c r="D8" i="114"/>
  <c r="Q7" i="114"/>
  <c r="G7" i="114"/>
  <c r="D7" i="114"/>
  <c r="Q6" i="114"/>
  <c r="G6" i="114"/>
  <c r="D6" i="114"/>
  <c r="B32" i="116" l="1"/>
  <c r="B28" i="116"/>
  <c r="B35" i="116"/>
  <c r="Q22" i="116"/>
  <c r="B33" i="116"/>
  <c r="B27" i="116"/>
  <c r="B30" i="116"/>
  <c r="B25" i="116"/>
  <c r="B29" i="116" s="1"/>
  <c r="G22" i="116"/>
  <c r="D22" i="116"/>
  <c r="B34" i="116"/>
  <c r="D22" i="115"/>
  <c r="Q22" i="115"/>
  <c r="B35" i="115"/>
  <c r="B28" i="115"/>
  <c r="B33" i="115"/>
  <c r="B32" i="115"/>
  <c r="G22" i="115"/>
  <c r="B27" i="115"/>
  <c r="B25" i="115"/>
  <c r="B30" i="115"/>
  <c r="B34" i="115"/>
  <c r="B34" i="114"/>
  <c r="D21" i="114"/>
  <c r="B29" i="114"/>
  <c r="Q21" i="114"/>
  <c r="B31" i="114"/>
  <c r="B27" i="114"/>
  <c r="B32" i="114"/>
  <c r="B24" i="114"/>
  <c r="G21" i="114"/>
  <c r="B26" i="114"/>
  <c r="B33" i="114"/>
  <c r="B26" i="116" l="1"/>
  <c r="B26" i="115"/>
  <c r="B29" i="115"/>
  <c r="B25" i="114"/>
  <c r="B28" i="114"/>
  <c r="G20" i="113"/>
  <c r="P21" i="113"/>
  <c r="O21" i="113"/>
  <c r="N21" i="113"/>
  <c r="M21" i="113"/>
  <c r="L21" i="113"/>
  <c r="K21" i="113"/>
  <c r="J21" i="113"/>
  <c r="B34" i="113" s="1"/>
  <c r="I21" i="113"/>
  <c r="H21" i="113"/>
  <c r="F21" i="113"/>
  <c r="E21" i="113"/>
  <c r="C21" i="113"/>
  <c r="B21" i="113"/>
  <c r="Q20" i="113"/>
  <c r="D20" i="113"/>
  <c r="Q19" i="113"/>
  <c r="G19" i="113"/>
  <c r="D19" i="113"/>
  <c r="Q18" i="113"/>
  <c r="G18" i="113"/>
  <c r="D18" i="113"/>
  <c r="Q17" i="113"/>
  <c r="G17" i="113"/>
  <c r="D17" i="113"/>
  <c r="Q16" i="113"/>
  <c r="G16" i="113"/>
  <c r="D16" i="113"/>
  <c r="Q15" i="113"/>
  <c r="G15" i="113"/>
  <c r="D15" i="113"/>
  <c r="Q14" i="113"/>
  <c r="G14" i="113"/>
  <c r="D14" i="113"/>
  <c r="Q13" i="113"/>
  <c r="G13" i="113"/>
  <c r="D13" i="113"/>
  <c r="Q12" i="113"/>
  <c r="G12" i="113"/>
  <c r="D12" i="113"/>
  <c r="Q11" i="113"/>
  <c r="G11" i="113"/>
  <c r="D11" i="113"/>
  <c r="Q10" i="113"/>
  <c r="G10" i="113"/>
  <c r="D10" i="113"/>
  <c r="Q9" i="113"/>
  <c r="G9" i="113"/>
  <c r="D9" i="113"/>
  <c r="Q8" i="113"/>
  <c r="G8" i="113"/>
  <c r="D8" i="113"/>
  <c r="Q7" i="113"/>
  <c r="G7" i="113"/>
  <c r="D7" i="113"/>
  <c r="Q6" i="113"/>
  <c r="Q21" i="113" s="1"/>
  <c r="G6" i="113"/>
  <c r="D6" i="113"/>
  <c r="P21" i="112"/>
  <c r="O21" i="112"/>
  <c r="N21" i="112"/>
  <c r="M21" i="112"/>
  <c r="L21" i="112"/>
  <c r="K21" i="112"/>
  <c r="J21" i="112"/>
  <c r="I21" i="112"/>
  <c r="H21" i="112"/>
  <c r="F21" i="112"/>
  <c r="E21" i="112"/>
  <c r="C21" i="112"/>
  <c r="B21" i="112"/>
  <c r="Q20" i="112"/>
  <c r="G20" i="112"/>
  <c r="D20" i="112"/>
  <c r="Q19" i="112"/>
  <c r="G19" i="112"/>
  <c r="D19" i="112"/>
  <c r="Q18" i="112"/>
  <c r="G18" i="112"/>
  <c r="D18" i="112"/>
  <c r="Q17" i="112"/>
  <c r="G17" i="112"/>
  <c r="D17" i="112"/>
  <c r="Q16" i="112"/>
  <c r="G16" i="112"/>
  <c r="D16" i="112"/>
  <c r="Q15" i="112"/>
  <c r="G15" i="112"/>
  <c r="D15" i="112"/>
  <c r="Q14" i="112"/>
  <c r="G14" i="112"/>
  <c r="D14" i="112"/>
  <c r="Q13" i="112"/>
  <c r="G13" i="112"/>
  <c r="D13" i="112"/>
  <c r="Q12" i="112"/>
  <c r="G12" i="112"/>
  <c r="D12" i="112"/>
  <c r="Q11" i="112"/>
  <c r="G11" i="112"/>
  <c r="D11" i="112"/>
  <c r="Q10" i="112"/>
  <c r="G10" i="112"/>
  <c r="D10" i="112"/>
  <c r="Q9" i="112"/>
  <c r="G9" i="112"/>
  <c r="D9" i="112"/>
  <c r="Q8" i="112"/>
  <c r="G8" i="112"/>
  <c r="D8" i="112"/>
  <c r="Q7" i="112"/>
  <c r="G7" i="112"/>
  <c r="D7" i="112"/>
  <c r="Q6" i="112"/>
  <c r="G6" i="112"/>
  <c r="D6" i="112"/>
  <c r="P21" i="111"/>
  <c r="O21" i="111"/>
  <c r="N21" i="111"/>
  <c r="M21" i="111"/>
  <c r="L21" i="111"/>
  <c r="K21" i="111"/>
  <c r="J21" i="111"/>
  <c r="I21" i="111"/>
  <c r="H21" i="111"/>
  <c r="F21" i="111"/>
  <c r="B31" i="111" s="1"/>
  <c r="E21" i="111"/>
  <c r="C21" i="111"/>
  <c r="B21" i="111"/>
  <c r="Q20" i="111"/>
  <c r="G20" i="111"/>
  <c r="D20" i="111"/>
  <c r="Q19" i="111"/>
  <c r="G19" i="111"/>
  <c r="D19" i="111"/>
  <c r="Q18" i="111"/>
  <c r="G18" i="111"/>
  <c r="D18" i="111"/>
  <c r="Q17" i="111"/>
  <c r="G17" i="111"/>
  <c r="D17" i="111"/>
  <c r="Q16" i="111"/>
  <c r="G16" i="111"/>
  <c r="D16" i="111"/>
  <c r="Q15" i="111"/>
  <c r="G15" i="111"/>
  <c r="D15" i="111"/>
  <c r="Q14" i="111"/>
  <c r="G14" i="111"/>
  <c r="D14" i="111"/>
  <c r="Q13" i="111"/>
  <c r="G13" i="111"/>
  <c r="D13" i="111"/>
  <c r="Q12" i="111"/>
  <c r="G12" i="111"/>
  <c r="D12" i="111"/>
  <c r="Q11" i="111"/>
  <c r="G11" i="111"/>
  <c r="D11" i="111"/>
  <c r="Q10" i="111"/>
  <c r="G10" i="111"/>
  <c r="D10" i="111"/>
  <c r="Q9" i="111"/>
  <c r="G9" i="111"/>
  <c r="D9" i="111"/>
  <c r="Q8" i="111"/>
  <c r="G8" i="111"/>
  <c r="D8" i="111"/>
  <c r="Q7" i="111"/>
  <c r="G7" i="111"/>
  <c r="D7" i="111"/>
  <c r="Q6" i="111"/>
  <c r="G6" i="111"/>
  <c r="D6" i="111"/>
  <c r="B31" i="113" l="1"/>
  <c r="B26" i="113"/>
  <c r="B24" i="113"/>
  <c r="B32" i="113"/>
  <c r="B29" i="113"/>
  <c r="B27" i="113"/>
  <c r="D21" i="113"/>
  <c r="B28" i="113"/>
  <c r="B25" i="113"/>
  <c r="G21" i="113"/>
  <c r="B33" i="113"/>
  <c r="B34" i="112"/>
  <c r="Q21" i="112"/>
  <c r="D21" i="112"/>
  <c r="B27" i="112"/>
  <c r="B32" i="112"/>
  <c r="B24" i="112"/>
  <c r="G21" i="112"/>
  <c r="B31" i="112"/>
  <c r="B29" i="112"/>
  <c r="B34" i="111"/>
  <c r="G21" i="111"/>
  <c r="Q21" i="111"/>
  <c r="B27" i="111"/>
  <c r="B32" i="111"/>
  <c r="B29" i="111"/>
  <c r="B26" i="111"/>
  <c r="B24" i="111"/>
  <c r="D21" i="111"/>
  <c r="B26" i="112"/>
  <c r="B33" i="112"/>
  <c r="B33" i="111"/>
  <c r="P21" i="110"/>
  <c r="O21" i="110"/>
  <c r="N21" i="110"/>
  <c r="M21" i="110"/>
  <c r="L21" i="110"/>
  <c r="K21" i="110"/>
  <c r="J21" i="110"/>
  <c r="I21" i="110"/>
  <c r="H21" i="110"/>
  <c r="F21" i="110"/>
  <c r="E21" i="110"/>
  <c r="C21" i="110"/>
  <c r="B21" i="110"/>
  <c r="Q20" i="110"/>
  <c r="G20" i="110"/>
  <c r="D20" i="110"/>
  <c r="Q19" i="110"/>
  <c r="G19" i="110"/>
  <c r="D19" i="110"/>
  <c r="Q18" i="110"/>
  <c r="G18" i="110"/>
  <c r="D18" i="110"/>
  <c r="Q17" i="110"/>
  <c r="G17" i="110"/>
  <c r="D17" i="110"/>
  <c r="Q16" i="110"/>
  <c r="G16" i="110"/>
  <c r="D16" i="110"/>
  <c r="Q15" i="110"/>
  <c r="G15" i="110"/>
  <c r="D15" i="110"/>
  <c r="Q14" i="110"/>
  <c r="G14" i="110"/>
  <c r="D14" i="110"/>
  <c r="Q13" i="110"/>
  <c r="G13" i="110"/>
  <c r="D13" i="110"/>
  <c r="Q12" i="110"/>
  <c r="G12" i="110"/>
  <c r="D12" i="110"/>
  <c r="Q11" i="110"/>
  <c r="G11" i="110"/>
  <c r="D11" i="110"/>
  <c r="Q10" i="110"/>
  <c r="G10" i="110"/>
  <c r="D10" i="110"/>
  <c r="Q9" i="110"/>
  <c r="G9" i="110"/>
  <c r="D9" i="110"/>
  <c r="Q8" i="110"/>
  <c r="G8" i="110"/>
  <c r="D8" i="110"/>
  <c r="Q7" i="110"/>
  <c r="G7" i="110"/>
  <c r="D7" i="110"/>
  <c r="Q6" i="110"/>
  <c r="G6" i="110"/>
  <c r="D6" i="110"/>
  <c r="P21" i="109"/>
  <c r="O21" i="109"/>
  <c r="N21" i="109"/>
  <c r="M21" i="109"/>
  <c r="L21" i="109"/>
  <c r="K21" i="109"/>
  <c r="J21" i="109"/>
  <c r="I21" i="109"/>
  <c r="H21" i="109"/>
  <c r="F21" i="109"/>
  <c r="E21" i="109"/>
  <c r="C21" i="109"/>
  <c r="B21" i="109"/>
  <c r="Q20" i="109"/>
  <c r="G20" i="109"/>
  <c r="D20" i="109"/>
  <c r="Q19" i="109"/>
  <c r="G19" i="109"/>
  <c r="D19" i="109"/>
  <c r="Q18" i="109"/>
  <c r="G18" i="109"/>
  <c r="D18" i="109"/>
  <c r="Q17" i="109"/>
  <c r="G17" i="109"/>
  <c r="D17" i="109"/>
  <c r="Q16" i="109"/>
  <c r="G16" i="109"/>
  <c r="D16" i="109"/>
  <c r="Q15" i="109"/>
  <c r="G15" i="109"/>
  <c r="D15" i="109"/>
  <c r="Q14" i="109"/>
  <c r="G14" i="109"/>
  <c r="D14" i="109"/>
  <c r="Q13" i="109"/>
  <c r="G13" i="109"/>
  <c r="D13" i="109"/>
  <c r="Q12" i="109"/>
  <c r="G12" i="109"/>
  <c r="D12" i="109"/>
  <c r="Q11" i="109"/>
  <c r="G11" i="109"/>
  <c r="D11" i="109"/>
  <c r="Q10" i="109"/>
  <c r="G10" i="109"/>
  <c r="D10" i="109"/>
  <c r="Q9" i="109"/>
  <c r="G9" i="109"/>
  <c r="D9" i="109"/>
  <c r="Q8" i="109"/>
  <c r="G8" i="109"/>
  <c r="D8" i="109"/>
  <c r="Q7" i="109"/>
  <c r="G7" i="109"/>
  <c r="D7" i="109"/>
  <c r="Q6" i="109"/>
  <c r="G6" i="109"/>
  <c r="D6" i="109"/>
  <c r="P21" i="108"/>
  <c r="O21" i="108"/>
  <c r="N21" i="108"/>
  <c r="M21" i="108"/>
  <c r="L21" i="108"/>
  <c r="K21" i="108"/>
  <c r="J21" i="108"/>
  <c r="I21" i="108"/>
  <c r="H21" i="108"/>
  <c r="F21" i="108"/>
  <c r="E21" i="108"/>
  <c r="C21" i="108"/>
  <c r="B21" i="108"/>
  <c r="Q20" i="108"/>
  <c r="G20" i="108"/>
  <c r="D20" i="108"/>
  <c r="Q19" i="108"/>
  <c r="G19" i="108"/>
  <c r="D19" i="108"/>
  <c r="Q18" i="108"/>
  <c r="G18" i="108"/>
  <c r="D18" i="108"/>
  <c r="Q17" i="108"/>
  <c r="G17" i="108"/>
  <c r="D17" i="108"/>
  <c r="Q16" i="108"/>
  <c r="G16" i="108"/>
  <c r="D16" i="108"/>
  <c r="Q15" i="108"/>
  <c r="G15" i="108"/>
  <c r="D15" i="108"/>
  <c r="Q14" i="108"/>
  <c r="G14" i="108"/>
  <c r="D14" i="108"/>
  <c r="Q13" i="108"/>
  <c r="G13" i="108"/>
  <c r="D13" i="108"/>
  <c r="Q12" i="108"/>
  <c r="G12" i="108"/>
  <c r="D12" i="108"/>
  <c r="Q11" i="108"/>
  <c r="G11" i="108"/>
  <c r="D11" i="108"/>
  <c r="Q10" i="108"/>
  <c r="G10" i="108"/>
  <c r="D10" i="108"/>
  <c r="Q9" i="108"/>
  <c r="G9" i="108"/>
  <c r="D9" i="108"/>
  <c r="Q8" i="108"/>
  <c r="G8" i="108"/>
  <c r="D8" i="108"/>
  <c r="Q7" i="108"/>
  <c r="G7" i="108"/>
  <c r="D7" i="108"/>
  <c r="Q6" i="108"/>
  <c r="G6" i="108"/>
  <c r="D6" i="108"/>
  <c r="B25" i="112" l="1"/>
  <c r="B28" i="112"/>
  <c r="B25" i="111"/>
  <c r="B28" i="111"/>
  <c r="B34" i="110"/>
  <c r="B27" i="110"/>
  <c r="B31" i="110"/>
  <c r="G21" i="110"/>
  <c r="B32" i="110"/>
  <c r="D21" i="110"/>
  <c r="B24" i="110"/>
  <c r="B28" i="110" s="1"/>
  <c r="Q21" i="110"/>
  <c r="B26" i="110"/>
  <c r="Q21" i="109"/>
  <c r="B34" i="109"/>
  <c r="B27" i="109"/>
  <c r="B31" i="109"/>
  <c r="B32" i="109"/>
  <c r="G21" i="109"/>
  <c r="D21" i="109"/>
  <c r="B24" i="109"/>
  <c r="B28" i="109" s="1"/>
  <c r="B26" i="109"/>
  <c r="B31" i="108"/>
  <c r="D21" i="108"/>
  <c r="B34" i="108"/>
  <c r="Q21" i="108"/>
  <c r="B32" i="108"/>
  <c r="B24" i="108"/>
  <c r="B28" i="108" s="1"/>
  <c r="B29" i="108"/>
  <c r="G21" i="108"/>
  <c r="B27" i="108"/>
  <c r="B33" i="110"/>
  <c r="B29" i="110"/>
  <c r="B33" i="109"/>
  <c r="B29" i="109"/>
  <c r="B26" i="108"/>
  <c r="B33" i="108"/>
  <c r="P21" i="107"/>
  <c r="O21" i="107"/>
  <c r="N21" i="107"/>
  <c r="M21" i="107"/>
  <c r="L21" i="107"/>
  <c r="K21" i="107"/>
  <c r="J21" i="107"/>
  <c r="B34" i="107" s="1"/>
  <c r="I21" i="107"/>
  <c r="H21" i="107"/>
  <c r="F21" i="107"/>
  <c r="B31" i="107" s="1"/>
  <c r="E21" i="107"/>
  <c r="C21" i="107"/>
  <c r="B21" i="107"/>
  <c r="Q20" i="107"/>
  <c r="G20" i="107"/>
  <c r="D20" i="107"/>
  <c r="Q19" i="107"/>
  <c r="G19" i="107"/>
  <c r="D19" i="107"/>
  <c r="Q18" i="107"/>
  <c r="G18" i="107"/>
  <c r="D18" i="107"/>
  <c r="Q17" i="107"/>
  <c r="G17" i="107"/>
  <c r="D17" i="107"/>
  <c r="Q16" i="107"/>
  <c r="G16" i="107"/>
  <c r="D16" i="107"/>
  <c r="Q15" i="107"/>
  <c r="G15" i="107"/>
  <c r="D15" i="107"/>
  <c r="Q14" i="107"/>
  <c r="G14" i="107"/>
  <c r="D14" i="107"/>
  <c r="Q13" i="107"/>
  <c r="G13" i="107"/>
  <c r="D13" i="107"/>
  <c r="Q12" i="107"/>
  <c r="G12" i="107"/>
  <c r="D12" i="107"/>
  <c r="Q11" i="107"/>
  <c r="G11" i="107"/>
  <c r="D11" i="107"/>
  <c r="Q10" i="107"/>
  <c r="G10" i="107"/>
  <c r="D10" i="107"/>
  <c r="Q9" i="107"/>
  <c r="G9" i="107"/>
  <c r="D9" i="107"/>
  <c r="Q8" i="107"/>
  <c r="G8" i="107"/>
  <c r="D8" i="107"/>
  <c r="Q7" i="107"/>
  <c r="G7" i="107"/>
  <c r="D7" i="107"/>
  <c r="Q6" i="107"/>
  <c r="G6" i="107"/>
  <c r="D6" i="107"/>
  <c r="P21" i="106"/>
  <c r="O21" i="106"/>
  <c r="N21" i="106"/>
  <c r="M21" i="106"/>
  <c r="L21" i="106"/>
  <c r="K21" i="106"/>
  <c r="J21" i="106"/>
  <c r="B34" i="106" s="1"/>
  <c r="I21" i="106"/>
  <c r="H21" i="106"/>
  <c r="F21" i="106"/>
  <c r="B31" i="106" s="1"/>
  <c r="E21" i="106"/>
  <c r="C21" i="106"/>
  <c r="B21" i="106"/>
  <c r="Q20" i="106"/>
  <c r="G20" i="106"/>
  <c r="D20" i="106"/>
  <c r="Q19" i="106"/>
  <c r="G19" i="106"/>
  <c r="D19" i="106"/>
  <c r="Q18" i="106"/>
  <c r="G18" i="106"/>
  <c r="D18" i="106"/>
  <c r="Q17" i="106"/>
  <c r="G17" i="106"/>
  <c r="D17" i="106"/>
  <c r="Q16" i="106"/>
  <c r="G16" i="106"/>
  <c r="D16" i="106"/>
  <c r="Q15" i="106"/>
  <c r="G15" i="106"/>
  <c r="D15" i="106"/>
  <c r="Q14" i="106"/>
  <c r="G14" i="106"/>
  <c r="D14" i="106"/>
  <c r="Q13" i="106"/>
  <c r="G13" i="106"/>
  <c r="D13" i="106"/>
  <c r="Q12" i="106"/>
  <c r="G12" i="106"/>
  <c r="D12" i="106"/>
  <c r="Q11" i="106"/>
  <c r="G11" i="106"/>
  <c r="D11" i="106"/>
  <c r="Q10" i="106"/>
  <c r="G10" i="106"/>
  <c r="D10" i="106"/>
  <c r="Q9" i="106"/>
  <c r="G9" i="106"/>
  <c r="D9" i="106"/>
  <c r="Q8" i="106"/>
  <c r="G8" i="106"/>
  <c r="D8" i="106"/>
  <c r="Q7" i="106"/>
  <c r="G7" i="106"/>
  <c r="D7" i="106"/>
  <c r="Q6" i="106"/>
  <c r="G6" i="106"/>
  <c r="D6" i="106"/>
  <c r="P21" i="105"/>
  <c r="O21" i="105"/>
  <c r="N21" i="105"/>
  <c r="M21" i="105"/>
  <c r="L21" i="105"/>
  <c r="K21" i="105"/>
  <c r="J21" i="105"/>
  <c r="B34" i="105" s="1"/>
  <c r="I21" i="105"/>
  <c r="H21" i="105"/>
  <c r="F21" i="105"/>
  <c r="B31" i="105" s="1"/>
  <c r="E21" i="105"/>
  <c r="C21" i="105"/>
  <c r="B21" i="105"/>
  <c r="Q20" i="105"/>
  <c r="G20" i="105"/>
  <c r="D20" i="105"/>
  <c r="Q19" i="105"/>
  <c r="G19" i="105"/>
  <c r="D19" i="105"/>
  <c r="Q18" i="105"/>
  <c r="G18" i="105"/>
  <c r="D18" i="105"/>
  <c r="Q17" i="105"/>
  <c r="G17" i="105"/>
  <c r="D17" i="105"/>
  <c r="Q16" i="105"/>
  <c r="G16" i="105"/>
  <c r="D16" i="105"/>
  <c r="Q15" i="105"/>
  <c r="G15" i="105"/>
  <c r="D15" i="105"/>
  <c r="Q14" i="105"/>
  <c r="G14" i="105"/>
  <c r="D14" i="105"/>
  <c r="Q13" i="105"/>
  <c r="G13" i="105"/>
  <c r="D13" i="105"/>
  <c r="Q12" i="105"/>
  <c r="G12" i="105"/>
  <c r="D12" i="105"/>
  <c r="Q11" i="105"/>
  <c r="G11" i="105"/>
  <c r="D11" i="105"/>
  <c r="Q10" i="105"/>
  <c r="G10" i="105"/>
  <c r="D10" i="105"/>
  <c r="Q9" i="105"/>
  <c r="G9" i="105"/>
  <c r="D9" i="105"/>
  <c r="Q8" i="105"/>
  <c r="G8" i="105"/>
  <c r="D8" i="105"/>
  <c r="Q7" i="105"/>
  <c r="G7" i="105"/>
  <c r="D7" i="105"/>
  <c r="Q6" i="105"/>
  <c r="G6" i="105"/>
  <c r="D6" i="105"/>
  <c r="P21" i="104"/>
  <c r="O21" i="104"/>
  <c r="N21" i="104"/>
  <c r="M21" i="104"/>
  <c r="L21" i="104"/>
  <c r="K21" i="104"/>
  <c r="J21" i="104"/>
  <c r="B34" i="104" s="1"/>
  <c r="I21" i="104"/>
  <c r="H21" i="104"/>
  <c r="F21" i="104"/>
  <c r="E21" i="104"/>
  <c r="C21" i="104"/>
  <c r="B21" i="104"/>
  <c r="Q20" i="104"/>
  <c r="G20" i="104"/>
  <c r="D20" i="104"/>
  <c r="Q19" i="104"/>
  <c r="G19" i="104"/>
  <c r="D19" i="104"/>
  <c r="Q18" i="104"/>
  <c r="G18" i="104"/>
  <c r="D18" i="104"/>
  <c r="Q17" i="104"/>
  <c r="G17" i="104"/>
  <c r="D17" i="104"/>
  <c r="Q16" i="104"/>
  <c r="G16" i="104"/>
  <c r="D16" i="104"/>
  <c r="Q15" i="104"/>
  <c r="G15" i="104"/>
  <c r="D15" i="104"/>
  <c r="Q14" i="104"/>
  <c r="G14" i="104"/>
  <c r="D14" i="104"/>
  <c r="Q13" i="104"/>
  <c r="G13" i="104"/>
  <c r="D13" i="104"/>
  <c r="Q12" i="104"/>
  <c r="G12" i="104"/>
  <c r="D12" i="104"/>
  <c r="Q11" i="104"/>
  <c r="G11" i="104"/>
  <c r="D11" i="104"/>
  <c r="Q10" i="104"/>
  <c r="G10" i="104"/>
  <c r="D10" i="104"/>
  <c r="Q9" i="104"/>
  <c r="G9" i="104"/>
  <c r="D9" i="104"/>
  <c r="Q8" i="104"/>
  <c r="G8" i="104"/>
  <c r="D8" i="104"/>
  <c r="Q7" i="104"/>
  <c r="G7" i="104"/>
  <c r="D7" i="104"/>
  <c r="Q6" i="104"/>
  <c r="G6" i="104"/>
  <c r="D6" i="104"/>
  <c r="P21" i="103"/>
  <c r="O21" i="103"/>
  <c r="N21" i="103"/>
  <c r="M21" i="103"/>
  <c r="L21" i="103"/>
  <c r="K21" i="103"/>
  <c r="J21" i="103"/>
  <c r="B34" i="103" s="1"/>
  <c r="I21" i="103"/>
  <c r="H21" i="103"/>
  <c r="F21" i="103"/>
  <c r="E21" i="103"/>
  <c r="C21" i="103"/>
  <c r="B21" i="103"/>
  <c r="Q20" i="103"/>
  <c r="G20" i="103"/>
  <c r="D20" i="103"/>
  <c r="Q19" i="103"/>
  <c r="G19" i="103"/>
  <c r="D19" i="103"/>
  <c r="Q18" i="103"/>
  <c r="G18" i="103"/>
  <c r="D18" i="103"/>
  <c r="Q17" i="103"/>
  <c r="G17" i="103"/>
  <c r="D17" i="103"/>
  <c r="Q16" i="103"/>
  <c r="G16" i="103"/>
  <c r="D16" i="103"/>
  <c r="Q15" i="103"/>
  <c r="G15" i="103"/>
  <c r="D15" i="103"/>
  <c r="Q14" i="103"/>
  <c r="G14" i="103"/>
  <c r="D14" i="103"/>
  <c r="Q13" i="103"/>
  <c r="G13" i="103"/>
  <c r="D13" i="103"/>
  <c r="Q12" i="103"/>
  <c r="G12" i="103"/>
  <c r="D12" i="103"/>
  <c r="Q11" i="103"/>
  <c r="G11" i="103"/>
  <c r="D11" i="103"/>
  <c r="Q10" i="103"/>
  <c r="G10" i="103"/>
  <c r="D10" i="103"/>
  <c r="Q9" i="103"/>
  <c r="G9" i="103"/>
  <c r="D9" i="103"/>
  <c r="Q8" i="103"/>
  <c r="G8" i="103"/>
  <c r="D8" i="103"/>
  <c r="Q7" i="103"/>
  <c r="G7" i="103"/>
  <c r="D7" i="103"/>
  <c r="Q6" i="103"/>
  <c r="G6" i="103"/>
  <c r="D6" i="103"/>
  <c r="P21" i="102"/>
  <c r="O21" i="102"/>
  <c r="N21" i="102"/>
  <c r="M21" i="102"/>
  <c r="L21" i="102"/>
  <c r="K21" i="102"/>
  <c r="J21" i="102"/>
  <c r="B34" i="102" s="1"/>
  <c r="I21" i="102"/>
  <c r="H21" i="102"/>
  <c r="F21" i="102"/>
  <c r="G21" i="102" s="1"/>
  <c r="E21" i="102"/>
  <c r="C21" i="102"/>
  <c r="B21" i="102"/>
  <c r="Q20" i="102"/>
  <c r="G20" i="102"/>
  <c r="D20" i="102"/>
  <c r="Q19" i="102"/>
  <c r="G19" i="102"/>
  <c r="D19" i="102"/>
  <c r="Q18" i="102"/>
  <c r="G18" i="102"/>
  <c r="D18" i="102"/>
  <c r="Q17" i="102"/>
  <c r="G17" i="102"/>
  <c r="D17" i="102"/>
  <c r="Q16" i="102"/>
  <c r="G16" i="102"/>
  <c r="D16" i="102"/>
  <c r="Q15" i="102"/>
  <c r="G15" i="102"/>
  <c r="D15" i="102"/>
  <c r="Q14" i="102"/>
  <c r="G14" i="102"/>
  <c r="D14" i="102"/>
  <c r="Q13" i="102"/>
  <c r="G13" i="102"/>
  <c r="D13" i="102"/>
  <c r="Q12" i="102"/>
  <c r="G12" i="102"/>
  <c r="D12" i="102"/>
  <c r="Q11" i="102"/>
  <c r="G11" i="102"/>
  <c r="D11" i="102"/>
  <c r="Q10" i="102"/>
  <c r="G10" i="102"/>
  <c r="D10" i="102"/>
  <c r="Q9" i="102"/>
  <c r="G9" i="102"/>
  <c r="D9" i="102"/>
  <c r="Q8" i="102"/>
  <c r="G8" i="102"/>
  <c r="D8" i="102"/>
  <c r="Q7" i="102"/>
  <c r="G7" i="102"/>
  <c r="D7" i="102"/>
  <c r="Q6" i="102"/>
  <c r="G6" i="102"/>
  <c r="D6" i="102"/>
  <c r="P21" i="101"/>
  <c r="O21" i="101"/>
  <c r="N21" i="101"/>
  <c r="M21" i="101"/>
  <c r="L21" i="101"/>
  <c r="K21" i="101"/>
  <c r="J21" i="101"/>
  <c r="B34" i="101" s="1"/>
  <c r="I21" i="101"/>
  <c r="H21" i="101"/>
  <c r="F21" i="101"/>
  <c r="E21" i="101"/>
  <c r="C21" i="101"/>
  <c r="B21" i="101"/>
  <c r="Q20" i="101"/>
  <c r="G20" i="101"/>
  <c r="D20" i="101"/>
  <c r="Q19" i="101"/>
  <c r="G19" i="101"/>
  <c r="D19" i="101"/>
  <c r="Q18" i="101"/>
  <c r="G18" i="101"/>
  <c r="D18" i="101"/>
  <c r="Q17" i="101"/>
  <c r="G17" i="101"/>
  <c r="D17" i="101"/>
  <c r="Q16" i="101"/>
  <c r="G16" i="101"/>
  <c r="D16" i="101"/>
  <c r="Q15" i="101"/>
  <c r="G15" i="101"/>
  <c r="D15" i="101"/>
  <c r="Q14" i="101"/>
  <c r="G14" i="101"/>
  <c r="D14" i="101"/>
  <c r="Q13" i="101"/>
  <c r="G13" i="101"/>
  <c r="D13" i="101"/>
  <c r="Q12" i="101"/>
  <c r="G12" i="101"/>
  <c r="D12" i="101"/>
  <c r="Q11" i="101"/>
  <c r="G11" i="101"/>
  <c r="D11" i="101"/>
  <c r="Q10" i="101"/>
  <c r="G10" i="101"/>
  <c r="D10" i="101"/>
  <c r="Q9" i="101"/>
  <c r="G9" i="101"/>
  <c r="D9" i="101"/>
  <c r="Q8" i="101"/>
  <c r="G8" i="101"/>
  <c r="D8" i="101"/>
  <c r="Q7" i="101"/>
  <c r="G7" i="101"/>
  <c r="D7" i="101"/>
  <c r="Q6" i="101"/>
  <c r="G6" i="101"/>
  <c r="D6" i="101"/>
  <c r="P21" i="100"/>
  <c r="O21" i="100"/>
  <c r="N21" i="100"/>
  <c r="M21" i="100"/>
  <c r="L21" i="100"/>
  <c r="K21" i="100"/>
  <c r="J21" i="100"/>
  <c r="I21" i="100"/>
  <c r="H21" i="100"/>
  <c r="F21" i="100"/>
  <c r="E21" i="100"/>
  <c r="C21" i="100"/>
  <c r="B21" i="100"/>
  <c r="Q20" i="100"/>
  <c r="G20" i="100"/>
  <c r="D20" i="100"/>
  <c r="Q19" i="100"/>
  <c r="G19" i="100"/>
  <c r="D19" i="100"/>
  <c r="Q18" i="100"/>
  <c r="G18" i="100"/>
  <c r="D18" i="100"/>
  <c r="Q17" i="100"/>
  <c r="G17" i="100"/>
  <c r="D17" i="100"/>
  <c r="Q16" i="100"/>
  <c r="G16" i="100"/>
  <c r="D16" i="100"/>
  <c r="Q15" i="100"/>
  <c r="G15" i="100"/>
  <c r="D15" i="100"/>
  <c r="Q14" i="100"/>
  <c r="G14" i="100"/>
  <c r="D14" i="100"/>
  <c r="Q13" i="100"/>
  <c r="G13" i="100"/>
  <c r="D13" i="100"/>
  <c r="Q12" i="100"/>
  <c r="G12" i="100"/>
  <c r="D12" i="100"/>
  <c r="Q11" i="100"/>
  <c r="G11" i="100"/>
  <c r="D11" i="100"/>
  <c r="Q10" i="100"/>
  <c r="G10" i="100"/>
  <c r="D10" i="100"/>
  <c r="Q9" i="100"/>
  <c r="G9" i="100"/>
  <c r="D9" i="100"/>
  <c r="Q8" i="100"/>
  <c r="G8" i="100"/>
  <c r="D8" i="100"/>
  <c r="Q7" i="100"/>
  <c r="G7" i="100"/>
  <c r="D7" i="100"/>
  <c r="Q6" i="100"/>
  <c r="G6" i="100"/>
  <c r="D6" i="100"/>
  <c r="B25" i="110" l="1"/>
  <c r="B25" i="109"/>
  <c r="B25" i="108"/>
  <c r="B27" i="107"/>
  <c r="D21" i="107"/>
  <c r="B32" i="107"/>
  <c r="B24" i="107"/>
  <c r="B28" i="107" s="1"/>
  <c r="B29" i="107"/>
  <c r="G21" i="107"/>
  <c r="Q21" i="107"/>
  <c r="B26" i="107"/>
  <c r="B33" i="107"/>
  <c r="D21" i="106"/>
  <c r="B27" i="106"/>
  <c r="G21" i="106"/>
  <c r="Q21" i="106"/>
  <c r="B24" i="106"/>
  <c r="B32" i="106"/>
  <c r="B29" i="106"/>
  <c r="B26" i="106"/>
  <c r="B33" i="106"/>
  <c r="B32" i="105"/>
  <c r="D21" i="105"/>
  <c r="Q21" i="105"/>
  <c r="B27" i="105"/>
  <c r="B24" i="105"/>
  <c r="G21" i="105"/>
  <c r="B29" i="105"/>
  <c r="B26" i="105"/>
  <c r="B33" i="105"/>
  <c r="Q21" i="104"/>
  <c r="B27" i="104"/>
  <c r="D21" i="104"/>
  <c r="B32" i="104"/>
  <c r="B31" i="104"/>
  <c r="G21" i="104"/>
  <c r="B26" i="104"/>
  <c r="Q21" i="103"/>
  <c r="B27" i="103"/>
  <c r="B24" i="103"/>
  <c r="B28" i="103" s="1"/>
  <c r="B32" i="103"/>
  <c r="G21" i="103"/>
  <c r="D21" i="103"/>
  <c r="B29" i="103"/>
  <c r="B31" i="103"/>
  <c r="B24" i="104"/>
  <c r="B28" i="104" s="1"/>
  <c r="B33" i="104"/>
  <c r="B29" i="104"/>
  <c r="B26" i="103"/>
  <c r="B33" i="103"/>
  <c r="D21" i="102"/>
  <c r="Q21" i="102"/>
  <c r="B32" i="102"/>
  <c r="B27" i="102"/>
  <c r="B24" i="102"/>
  <c r="B25" i="102" s="1"/>
  <c r="B29" i="102"/>
  <c r="B26" i="102"/>
  <c r="B31" i="102"/>
  <c r="B33" i="102"/>
  <c r="B31" i="101"/>
  <c r="Q21" i="101"/>
  <c r="D21" i="101"/>
  <c r="G21" i="101"/>
  <c r="B32" i="101"/>
  <c r="B29" i="101"/>
  <c r="B24" i="101"/>
  <c r="B27" i="101"/>
  <c r="B26" i="101"/>
  <c r="B33" i="101"/>
  <c r="B34" i="100"/>
  <c r="B32" i="100"/>
  <c r="Q21" i="100"/>
  <c r="B31" i="100"/>
  <c r="D21" i="100"/>
  <c r="B27" i="100"/>
  <c r="B26" i="100"/>
  <c r="G21" i="100"/>
  <c r="B29" i="100"/>
  <c r="B24" i="100"/>
  <c r="B25" i="100" s="1"/>
  <c r="B33" i="100"/>
  <c r="P21" i="99"/>
  <c r="O21" i="99"/>
  <c r="N21" i="99"/>
  <c r="M21" i="99"/>
  <c r="L21" i="99"/>
  <c r="K21" i="99"/>
  <c r="J21" i="99"/>
  <c r="B34" i="99" s="1"/>
  <c r="I21" i="99"/>
  <c r="H21" i="99"/>
  <c r="F21" i="99"/>
  <c r="B31" i="99" s="1"/>
  <c r="E21" i="99"/>
  <c r="C21" i="99"/>
  <c r="B21" i="99"/>
  <c r="Q20" i="99"/>
  <c r="G20" i="99"/>
  <c r="D20" i="99"/>
  <c r="Q19" i="99"/>
  <c r="G19" i="99"/>
  <c r="D19" i="99"/>
  <c r="Q18" i="99"/>
  <c r="G18" i="99"/>
  <c r="D18" i="99"/>
  <c r="Q17" i="99"/>
  <c r="G17" i="99"/>
  <c r="D17" i="99"/>
  <c r="Q16" i="99"/>
  <c r="G16" i="99"/>
  <c r="D16" i="99"/>
  <c r="Q15" i="99"/>
  <c r="G15" i="99"/>
  <c r="D15" i="99"/>
  <c r="Q14" i="99"/>
  <c r="G14" i="99"/>
  <c r="D14" i="99"/>
  <c r="Q13" i="99"/>
  <c r="G13" i="99"/>
  <c r="D13" i="99"/>
  <c r="Q12" i="99"/>
  <c r="G12" i="99"/>
  <c r="D12" i="99"/>
  <c r="Q11" i="99"/>
  <c r="G11" i="99"/>
  <c r="D11" i="99"/>
  <c r="Q10" i="99"/>
  <c r="G10" i="99"/>
  <c r="D10" i="99"/>
  <c r="Q9" i="99"/>
  <c r="G9" i="99"/>
  <c r="D9" i="99"/>
  <c r="Q8" i="99"/>
  <c r="G8" i="99"/>
  <c r="D8" i="99"/>
  <c r="Q7" i="99"/>
  <c r="G7" i="99"/>
  <c r="D7" i="99"/>
  <c r="Q6" i="99"/>
  <c r="G6" i="99"/>
  <c r="D6" i="99"/>
  <c r="P21" i="98"/>
  <c r="O21" i="98"/>
  <c r="N21" i="98"/>
  <c r="M21" i="98"/>
  <c r="L21" i="98"/>
  <c r="K21" i="98"/>
  <c r="J21" i="98"/>
  <c r="I21" i="98"/>
  <c r="H21" i="98"/>
  <c r="F21" i="98"/>
  <c r="B31" i="98" s="1"/>
  <c r="E21" i="98"/>
  <c r="C21" i="98"/>
  <c r="B21" i="98"/>
  <c r="Q20" i="98"/>
  <c r="G20" i="98"/>
  <c r="D20" i="98"/>
  <c r="Q19" i="98"/>
  <c r="G19" i="98"/>
  <c r="D19" i="98"/>
  <c r="Q18" i="98"/>
  <c r="G18" i="98"/>
  <c r="D18" i="98"/>
  <c r="Q17" i="98"/>
  <c r="G17" i="98"/>
  <c r="D17" i="98"/>
  <c r="Q16" i="98"/>
  <c r="G16" i="98"/>
  <c r="D16" i="98"/>
  <c r="Q15" i="98"/>
  <c r="G15" i="98"/>
  <c r="D15" i="98"/>
  <c r="Q14" i="98"/>
  <c r="G14" i="98"/>
  <c r="D14" i="98"/>
  <c r="Q13" i="98"/>
  <c r="G13" i="98"/>
  <c r="D13" i="98"/>
  <c r="Q12" i="98"/>
  <c r="G12" i="98"/>
  <c r="D12" i="98"/>
  <c r="Q11" i="98"/>
  <c r="G11" i="98"/>
  <c r="D11" i="98"/>
  <c r="Q10" i="98"/>
  <c r="G10" i="98"/>
  <c r="D10" i="98"/>
  <c r="Q9" i="98"/>
  <c r="G9" i="98"/>
  <c r="D9" i="98"/>
  <c r="Q8" i="98"/>
  <c r="G8" i="98"/>
  <c r="D8" i="98"/>
  <c r="Q7" i="98"/>
  <c r="G7" i="98"/>
  <c r="D7" i="98"/>
  <c r="Q6" i="98"/>
  <c r="G6" i="98"/>
  <c r="D6" i="98"/>
  <c r="P21" i="97"/>
  <c r="O21" i="97"/>
  <c r="N21" i="97"/>
  <c r="M21" i="97"/>
  <c r="L21" i="97"/>
  <c r="K21" i="97"/>
  <c r="J21" i="97"/>
  <c r="I21" i="97"/>
  <c r="H21" i="97"/>
  <c r="F21" i="97"/>
  <c r="E21" i="97"/>
  <c r="C21" i="97"/>
  <c r="B21" i="97"/>
  <c r="Q20" i="97"/>
  <c r="G20" i="97"/>
  <c r="D20" i="97"/>
  <c r="Q19" i="97"/>
  <c r="G19" i="97"/>
  <c r="D19" i="97"/>
  <c r="Q18" i="97"/>
  <c r="G18" i="97"/>
  <c r="D18" i="97"/>
  <c r="Q17" i="97"/>
  <c r="G17" i="97"/>
  <c r="D17" i="97"/>
  <c r="Q16" i="97"/>
  <c r="G16" i="97"/>
  <c r="D16" i="97"/>
  <c r="Q15" i="97"/>
  <c r="G15" i="97"/>
  <c r="D15" i="97"/>
  <c r="Q14" i="97"/>
  <c r="G14" i="97"/>
  <c r="D14" i="97"/>
  <c r="Q13" i="97"/>
  <c r="G13" i="97"/>
  <c r="D13" i="97"/>
  <c r="Q12" i="97"/>
  <c r="G12" i="97"/>
  <c r="D12" i="97"/>
  <c r="Q11" i="97"/>
  <c r="G11" i="97"/>
  <c r="D11" i="97"/>
  <c r="Q10" i="97"/>
  <c r="G10" i="97"/>
  <c r="D10" i="97"/>
  <c r="Q9" i="97"/>
  <c r="G9" i="97"/>
  <c r="D9" i="97"/>
  <c r="Q8" i="97"/>
  <c r="G8" i="97"/>
  <c r="D8" i="97"/>
  <c r="Q7" i="97"/>
  <c r="G7" i="97"/>
  <c r="D7" i="97"/>
  <c r="Q6" i="97"/>
  <c r="G6" i="97"/>
  <c r="D6" i="97"/>
  <c r="G11" i="96"/>
  <c r="G10" i="96"/>
  <c r="D10" i="96"/>
  <c r="G10" i="10"/>
  <c r="D10" i="10"/>
  <c r="P21" i="96"/>
  <c r="O21" i="96"/>
  <c r="N21" i="96"/>
  <c r="M21" i="96"/>
  <c r="L21" i="96"/>
  <c r="K21" i="96"/>
  <c r="J21" i="96"/>
  <c r="I21" i="96"/>
  <c r="H21" i="96"/>
  <c r="F21" i="96"/>
  <c r="E21" i="96"/>
  <c r="C21" i="96"/>
  <c r="B21" i="96"/>
  <c r="Q20" i="96"/>
  <c r="G20" i="96"/>
  <c r="D20" i="96"/>
  <c r="Q19" i="96"/>
  <c r="G19" i="96"/>
  <c r="D19" i="96"/>
  <c r="Q18" i="96"/>
  <c r="G18" i="96"/>
  <c r="D18" i="96"/>
  <c r="Q17" i="96"/>
  <c r="G17" i="96"/>
  <c r="D17" i="96"/>
  <c r="Q16" i="96"/>
  <c r="G16" i="96"/>
  <c r="D16" i="96"/>
  <c r="Q15" i="96"/>
  <c r="G15" i="96"/>
  <c r="D15" i="96"/>
  <c r="Q14" i="96"/>
  <c r="G14" i="96"/>
  <c r="D14" i="96"/>
  <c r="Q13" i="96"/>
  <c r="G13" i="96"/>
  <c r="D13" i="96"/>
  <c r="Q12" i="96"/>
  <c r="G12" i="96"/>
  <c r="D12" i="96"/>
  <c r="Q11" i="96"/>
  <c r="D11" i="96"/>
  <c r="Q10" i="96"/>
  <c r="Q9" i="96"/>
  <c r="G9" i="96"/>
  <c r="D9" i="96"/>
  <c r="Q8" i="96"/>
  <c r="G8" i="96"/>
  <c r="D8" i="96"/>
  <c r="Q7" i="96"/>
  <c r="G7" i="96"/>
  <c r="D7" i="96"/>
  <c r="Q6" i="96"/>
  <c r="G6" i="96"/>
  <c r="D6" i="96"/>
  <c r="G10" i="95"/>
  <c r="D10" i="95"/>
  <c r="P21" i="95"/>
  <c r="O21" i="95"/>
  <c r="N21" i="95"/>
  <c r="M21" i="95"/>
  <c r="L21" i="95"/>
  <c r="K21" i="95"/>
  <c r="J21" i="95"/>
  <c r="I21" i="95"/>
  <c r="H21" i="95"/>
  <c r="F21" i="95"/>
  <c r="E21" i="95"/>
  <c r="C21" i="95"/>
  <c r="B21" i="95"/>
  <c r="Q20" i="95"/>
  <c r="G20" i="95"/>
  <c r="D20" i="95"/>
  <c r="Q19" i="95"/>
  <c r="G19" i="95"/>
  <c r="D19" i="95"/>
  <c r="Q18" i="95"/>
  <c r="G18" i="95"/>
  <c r="D18" i="95"/>
  <c r="Q17" i="95"/>
  <c r="G17" i="95"/>
  <c r="D17" i="95"/>
  <c r="Q16" i="95"/>
  <c r="G16" i="95"/>
  <c r="D16" i="95"/>
  <c r="Q15" i="95"/>
  <c r="G15" i="95"/>
  <c r="D15" i="95"/>
  <c r="Q14" i="95"/>
  <c r="G14" i="95"/>
  <c r="D14" i="95"/>
  <c r="Q13" i="95"/>
  <c r="G13" i="95"/>
  <c r="D13" i="95"/>
  <c r="Q12" i="95"/>
  <c r="G12" i="95"/>
  <c r="D12" i="95"/>
  <c r="Q11" i="95"/>
  <c r="G11" i="95"/>
  <c r="D11" i="95"/>
  <c r="Q10" i="95"/>
  <c r="Q9" i="95"/>
  <c r="G9" i="95"/>
  <c r="D9" i="95"/>
  <c r="Q8" i="95"/>
  <c r="G8" i="95"/>
  <c r="D8" i="95"/>
  <c r="Q7" i="95"/>
  <c r="G7" i="95"/>
  <c r="D7" i="95"/>
  <c r="Q6" i="95"/>
  <c r="G6" i="95"/>
  <c r="D6" i="95"/>
  <c r="Q10" i="10"/>
  <c r="P20" i="93"/>
  <c r="O20" i="93"/>
  <c r="N20" i="93"/>
  <c r="M20" i="93"/>
  <c r="L20" i="93"/>
  <c r="K20" i="93"/>
  <c r="J20" i="93"/>
  <c r="B33" i="93" s="1"/>
  <c r="I20" i="93"/>
  <c r="H20" i="93"/>
  <c r="F20" i="93"/>
  <c r="E20" i="93"/>
  <c r="C20" i="93"/>
  <c r="B20" i="93"/>
  <c r="Q19" i="93"/>
  <c r="G19" i="93"/>
  <c r="D19" i="93"/>
  <c r="Q18" i="93"/>
  <c r="G18" i="93"/>
  <c r="D18" i="93"/>
  <c r="Q17" i="93"/>
  <c r="G17" i="93"/>
  <c r="D17" i="93"/>
  <c r="Q16" i="93"/>
  <c r="G16" i="93"/>
  <c r="D16" i="93"/>
  <c r="Q15" i="93"/>
  <c r="G15" i="93"/>
  <c r="D15" i="93"/>
  <c r="Q14" i="93"/>
  <c r="G14" i="93"/>
  <c r="D14" i="93"/>
  <c r="Q13" i="93"/>
  <c r="G13" i="93"/>
  <c r="D13" i="93"/>
  <c r="Q12" i="93"/>
  <c r="G12" i="93"/>
  <c r="D12" i="93"/>
  <c r="Q11" i="93"/>
  <c r="G11" i="93"/>
  <c r="D11" i="93"/>
  <c r="Q10" i="93"/>
  <c r="G10" i="93"/>
  <c r="D10" i="93"/>
  <c r="Q9" i="93"/>
  <c r="G9" i="93"/>
  <c r="D9" i="93"/>
  <c r="Q8" i="93"/>
  <c r="G8" i="93"/>
  <c r="D8" i="93"/>
  <c r="Q7" i="93"/>
  <c r="G7" i="93"/>
  <c r="D7" i="93"/>
  <c r="Q6" i="93"/>
  <c r="G6" i="93"/>
  <c r="D6" i="93"/>
  <c r="P20" i="92"/>
  <c r="O20" i="92"/>
  <c r="N20" i="92"/>
  <c r="M20" i="92"/>
  <c r="L20" i="92"/>
  <c r="K20" i="92"/>
  <c r="J20" i="92"/>
  <c r="I20" i="92"/>
  <c r="H20" i="92"/>
  <c r="B26" i="92" s="1"/>
  <c r="F20" i="92"/>
  <c r="E20" i="92"/>
  <c r="C20" i="92"/>
  <c r="B20" i="92"/>
  <c r="Q19" i="92"/>
  <c r="G19" i="92"/>
  <c r="D19" i="92"/>
  <c r="Q18" i="92"/>
  <c r="G18" i="92"/>
  <c r="D18" i="92"/>
  <c r="Q17" i="92"/>
  <c r="G17" i="92"/>
  <c r="D17" i="92"/>
  <c r="Q16" i="92"/>
  <c r="G16" i="92"/>
  <c r="D16" i="92"/>
  <c r="Q15" i="92"/>
  <c r="G15" i="92"/>
  <c r="D15" i="92"/>
  <c r="Q14" i="92"/>
  <c r="G14" i="92"/>
  <c r="D14" i="92"/>
  <c r="Q13" i="92"/>
  <c r="G13" i="92"/>
  <c r="D13" i="92"/>
  <c r="Q12" i="92"/>
  <c r="G12" i="92"/>
  <c r="D12" i="92"/>
  <c r="Q11" i="92"/>
  <c r="G11" i="92"/>
  <c r="D11" i="92"/>
  <c r="Q10" i="92"/>
  <c r="G10" i="92"/>
  <c r="D10" i="92"/>
  <c r="Q9" i="92"/>
  <c r="G9" i="92"/>
  <c r="D9" i="92"/>
  <c r="Q8" i="92"/>
  <c r="G8" i="92"/>
  <c r="D8" i="92"/>
  <c r="Q7" i="92"/>
  <c r="G7" i="92"/>
  <c r="D7" i="92"/>
  <c r="Q6" i="92"/>
  <c r="G6" i="92"/>
  <c r="D6" i="92"/>
  <c r="P20" i="91"/>
  <c r="O20" i="91"/>
  <c r="N20" i="91"/>
  <c r="M20" i="91"/>
  <c r="L20" i="91"/>
  <c r="K20" i="91"/>
  <c r="J20" i="91"/>
  <c r="I20" i="91"/>
  <c r="H20" i="91"/>
  <c r="F20" i="91"/>
  <c r="E20" i="91"/>
  <c r="C20" i="91"/>
  <c r="B20" i="91"/>
  <c r="Q19" i="91"/>
  <c r="G19" i="91"/>
  <c r="D19" i="91"/>
  <c r="Q18" i="91"/>
  <c r="G18" i="91"/>
  <c r="D18" i="91"/>
  <c r="Q17" i="91"/>
  <c r="G17" i="91"/>
  <c r="D17" i="91"/>
  <c r="Q16" i="91"/>
  <c r="G16" i="91"/>
  <c r="D16" i="91"/>
  <c r="Q15" i="91"/>
  <c r="G15" i="91"/>
  <c r="D15" i="91"/>
  <c r="Q14" i="91"/>
  <c r="G14" i="91"/>
  <c r="D14" i="91"/>
  <c r="Q13" i="91"/>
  <c r="G13" i="91"/>
  <c r="D13" i="91"/>
  <c r="Q12" i="91"/>
  <c r="G12" i="91"/>
  <c r="D12" i="91"/>
  <c r="Q11" i="91"/>
  <c r="G11" i="91"/>
  <c r="D11" i="91"/>
  <c r="Q10" i="91"/>
  <c r="G10" i="91"/>
  <c r="D10" i="91"/>
  <c r="Q9" i="91"/>
  <c r="G9" i="91"/>
  <c r="D9" i="91"/>
  <c r="Q8" i="91"/>
  <c r="G8" i="91"/>
  <c r="D8" i="91"/>
  <c r="Q7" i="91"/>
  <c r="G7" i="91"/>
  <c r="D7" i="91"/>
  <c r="Q6" i="91"/>
  <c r="G6" i="91"/>
  <c r="D6" i="91"/>
  <c r="P18" i="90"/>
  <c r="O18" i="90"/>
  <c r="N18" i="90"/>
  <c r="M18" i="90"/>
  <c r="L18" i="90"/>
  <c r="K18" i="90"/>
  <c r="J18" i="90"/>
  <c r="I18" i="90"/>
  <c r="H18" i="90"/>
  <c r="F18" i="90"/>
  <c r="E18" i="90"/>
  <c r="C18" i="90"/>
  <c r="B18" i="90"/>
  <c r="Q17" i="90"/>
  <c r="G17" i="90"/>
  <c r="D17" i="90"/>
  <c r="Q16" i="90"/>
  <c r="G16" i="90"/>
  <c r="D16" i="90"/>
  <c r="Q15" i="90"/>
  <c r="G15" i="90"/>
  <c r="D15" i="90"/>
  <c r="Q14" i="90"/>
  <c r="G14" i="90"/>
  <c r="D14" i="90"/>
  <c r="Q13" i="90"/>
  <c r="G13" i="90"/>
  <c r="D13" i="90"/>
  <c r="Q12" i="90"/>
  <c r="G12" i="90"/>
  <c r="D12" i="90"/>
  <c r="Q11" i="90"/>
  <c r="G11" i="90"/>
  <c r="D11" i="90"/>
  <c r="Q10" i="90"/>
  <c r="G10" i="90"/>
  <c r="D10" i="90"/>
  <c r="Q9" i="90"/>
  <c r="G9" i="90"/>
  <c r="D9" i="90"/>
  <c r="Q8" i="90"/>
  <c r="G8" i="90"/>
  <c r="D8" i="90"/>
  <c r="Q7" i="90"/>
  <c r="G7" i="90"/>
  <c r="D7" i="90"/>
  <c r="Q6" i="90"/>
  <c r="G6" i="90"/>
  <c r="D6" i="90"/>
  <c r="B25" i="107" l="1"/>
  <c r="B25" i="106"/>
  <c r="B28" i="106"/>
  <c r="B25" i="105"/>
  <c r="B28" i="105"/>
  <c r="B25" i="103"/>
  <c r="B25" i="104"/>
  <c r="B28" i="102"/>
  <c r="B25" i="101"/>
  <c r="B28" i="101"/>
  <c r="B28" i="100"/>
  <c r="Q21" i="99"/>
  <c r="B27" i="99"/>
  <c r="B32" i="99"/>
  <c r="B24" i="99"/>
  <c r="G21" i="99"/>
  <c r="B29" i="99"/>
  <c r="D21" i="99"/>
  <c r="B26" i="99"/>
  <c r="B33" i="99"/>
  <c r="B27" i="98"/>
  <c r="B34" i="98"/>
  <c r="B32" i="98"/>
  <c r="Q21" i="98"/>
  <c r="D21" i="98"/>
  <c r="B29" i="98"/>
  <c r="B24" i="98"/>
  <c r="G21" i="98"/>
  <c r="B26" i="98"/>
  <c r="B33" i="98"/>
  <c r="B34" i="97"/>
  <c r="D21" i="97"/>
  <c r="B31" i="97"/>
  <c r="B27" i="97"/>
  <c r="B29" i="97"/>
  <c r="Q21" i="97"/>
  <c r="B24" i="97"/>
  <c r="B28" i="97" s="1"/>
  <c r="B32" i="97"/>
  <c r="G21" i="97"/>
  <c r="B26" i="97"/>
  <c r="B33" i="97"/>
  <c r="B34" i="96"/>
  <c r="B31" i="96"/>
  <c r="Q21" i="96"/>
  <c r="B27" i="96"/>
  <c r="B32" i="96"/>
  <c r="B26" i="96"/>
  <c r="B29" i="96"/>
  <c r="B24" i="96"/>
  <c r="B28" i="96" s="1"/>
  <c r="G21" i="96"/>
  <c r="D21" i="96"/>
  <c r="B33" i="96"/>
  <c r="B31" i="95"/>
  <c r="B34" i="95"/>
  <c r="D21" i="95"/>
  <c r="B32" i="95"/>
  <c r="Q21" i="95"/>
  <c r="B27" i="95"/>
  <c r="B24" i="95"/>
  <c r="B28" i="95" s="1"/>
  <c r="G21" i="95"/>
  <c r="B29" i="95"/>
  <c r="B26" i="95"/>
  <c r="B33" i="95"/>
  <c r="D20" i="93"/>
  <c r="Q20" i="92"/>
  <c r="B33" i="92"/>
  <c r="D20" i="92"/>
  <c r="B23" i="92"/>
  <c r="B27" i="92" s="1"/>
  <c r="B31" i="93"/>
  <c r="B28" i="92"/>
  <c r="B30" i="92"/>
  <c r="G20" i="92"/>
  <c r="B31" i="92"/>
  <c r="B26" i="93"/>
  <c r="B28" i="93"/>
  <c r="G20" i="93"/>
  <c r="Q20" i="93"/>
  <c r="B25" i="93"/>
  <c r="B30" i="93"/>
  <c r="B23" i="93"/>
  <c r="B27" i="93" s="1"/>
  <c r="B32" i="93"/>
  <c r="B25" i="92"/>
  <c r="B32" i="92"/>
  <c r="B33" i="91"/>
  <c r="B24" i="90"/>
  <c r="B28" i="91"/>
  <c r="G20" i="91"/>
  <c r="B31" i="90"/>
  <c r="B28" i="90"/>
  <c r="Q20" i="91"/>
  <c r="B26" i="91"/>
  <c r="B31" i="91"/>
  <c r="D20" i="91"/>
  <c r="B25" i="91"/>
  <c r="D18" i="90"/>
  <c r="G18" i="90"/>
  <c r="B29" i="90"/>
  <c r="B26" i="90"/>
  <c r="B23" i="90"/>
  <c r="B21" i="90"/>
  <c r="B25" i="90" s="1"/>
  <c r="Q18" i="90"/>
  <c r="B23" i="91"/>
  <c r="B27" i="91" s="1"/>
  <c r="B30" i="91"/>
  <c r="B32" i="91"/>
  <c r="B30" i="90"/>
  <c r="B25" i="99" l="1"/>
  <c r="B28" i="99"/>
  <c r="B25" i="98"/>
  <c r="B28" i="98"/>
  <c r="B25" i="97"/>
  <c r="B25" i="96"/>
  <c r="B25" i="95"/>
  <c r="B24" i="92"/>
  <c r="B24" i="93"/>
  <c r="B22" i="90"/>
  <c r="B24" i="91"/>
  <c r="P22" i="10" l="1"/>
  <c r="O22" i="10"/>
  <c r="N22" i="10"/>
  <c r="M22" i="10"/>
  <c r="L22" i="10"/>
  <c r="K22" i="10"/>
  <c r="J22" i="10"/>
  <c r="I22" i="10"/>
  <c r="H22" i="10"/>
  <c r="F22" i="10"/>
  <c r="B25" i="10" s="1"/>
  <c r="E22" i="10"/>
  <c r="C22" i="10"/>
  <c r="B22" i="10"/>
  <c r="Q21" i="10"/>
  <c r="G21" i="10"/>
  <c r="D21" i="10"/>
  <c r="Q20" i="10"/>
  <c r="G20" i="10"/>
  <c r="D20" i="10"/>
  <c r="Q19" i="10"/>
  <c r="G19" i="10"/>
  <c r="D19" i="10"/>
  <c r="Q18" i="10"/>
  <c r="G18" i="10"/>
  <c r="D18" i="10"/>
  <c r="Q17" i="10"/>
  <c r="G17" i="10"/>
  <c r="D17" i="10"/>
  <c r="Q16" i="10"/>
  <c r="G16" i="10"/>
  <c r="D16" i="10"/>
  <c r="Q15" i="10"/>
  <c r="G15" i="10"/>
  <c r="D15" i="10"/>
  <c r="Q14" i="10"/>
  <c r="G14" i="10"/>
  <c r="D14" i="10"/>
  <c r="Q12" i="10"/>
  <c r="G12" i="10"/>
  <c r="D12" i="10"/>
  <c r="Q11" i="10"/>
  <c r="G11" i="10"/>
  <c r="D11" i="10"/>
  <c r="Q9" i="10"/>
  <c r="G9" i="10"/>
  <c r="D9" i="10"/>
  <c r="Q8" i="10"/>
  <c r="G8" i="10"/>
  <c r="D8" i="10"/>
  <c r="Q7" i="10"/>
  <c r="G7" i="10"/>
  <c r="D7" i="10"/>
  <c r="Q6" i="10"/>
  <c r="G6" i="10"/>
  <c r="D6" i="10"/>
  <c r="B27" i="10" l="1"/>
  <c r="B28" i="10"/>
  <c r="Q22" i="10"/>
  <c r="B26" i="10" s="1"/>
  <c r="B35" i="10"/>
  <c r="B29" i="10"/>
  <c r="B33" i="10"/>
  <c r="B32" i="10"/>
  <c r="B30" i="10"/>
  <c r="D22" i="10"/>
  <c r="B34" i="10"/>
  <c r="G22" i="10"/>
</calcChain>
</file>

<file path=xl/sharedStrings.xml><?xml version="1.0" encoding="utf-8"?>
<sst xmlns="http://schemas.openxmlformats.org/spreadsheetml/2006/main" count="1153" uniqueCount="64">
  <si>
    <t>BRUINS</t>
  </si>
  <si>
    <t>2FGM</t>
  </si>
  <si>
    <t>2FGA</t>
  </si>
  <si>
    <t>2FG%</t>
  </si>
  <si>
    <t>3FGM</t>
  </si>
  <si>
    <t>3 FGA</t>
  </si>
  <si>
    <t>3FG%</t>
  </si>
  <si>
    <t>Def. Reb</t>
  </si>
  <si>
    <t>Off. Reb</t>
  </si>
  <si>
    <t>Assist</t>
  </si>
  <si>
    <t>Block</t>
  </si>
  <si>
    <t>Steal</t>
  </si>
  <si>
    <t>Foul</t>
  </si>
  <si>
    <t>Draw Foul</t>
  </si>
  <si>
    <t>T.O.</t>
  </si>
  <si>
    <t>Deflects</t>
  </si>
  <si>
    <t>#0 Gillespie</t>
  </si>
  <si>
    <t xml:space="preserve">#1 Walker </t>
  </si>
  <si>
    <t xml:space="preserve">#2 Miller </t>
  </si>
  <si>
    <t xml:space="preserve">#3 Davidson </t>
  </si>
  <si>
    <t xml:space="preserve">#4 Dia </t>
  </si>
  <si>
    <t>#5 Willingham</t>
  </si>
  <si>
    <t xml:space="preserve">#10 Tyson </t>
  </si>
  <si>
    <t>#11 Scharnow</t>
  </si>
  <si>
    <t xml:space="preserve">#14 Orme </t>
  </si>
  <si>
    <t>#20 Braccia</t>
  </si>
  <si>
    <t xml:space="preserve">#21 Rogers </t>
  </si>
  <si>
    <t>#22 Vanderjagt</t>
  </si>
  <si>
    <t xml:space="preserve">#23 Dykstra </t>
  </si>
  <si>
    <t xml:space="preserve">#24 Robbins </t>
  </si>
  <si>
    <t>TEAM</t>
  </si>
  <si>
    <t>Points</t>
  </si>
  <si>
    <t>Possessions</t>
  </si>
  <si>
    <t>3PAr</t>
  </si>
  <si>
    <t>Block Rate</t>
  </si>
  <si>
    <t>A/FGM</t>
  </si>
  <si>
    <t>A/TO</t>
  </si>
  <si>
    <t>Points per Possession</t>
  </si>
  <si>
    <t>Points per Shot</t>
  </si>
  <si>
    <t>Off. Reb. %</t>
  </si>
  <si>
    <t>Turnover Rate</t>
  </si>
  <si>
    <t>Free Throw Rate</t>
  </si>
  <si>
    <t>#1 Rankin</t>
  </si>
  <si>
    <t>#3 Bartemes</t>
  </si>
  <si>
    <t>#4 Sells</t>
  </si>
  <si>
    <t>#5 Gates</t>
  </si>
  <si>
    <t>#11 Garcia-Araujo</t>
  </si>
  <si>
    <t>#12 Walters</t>
  </si>
  <si>
    <t>#14 Allard</t>
  </si>
  <si>
    <t>#22 Brown</t>
  </si>
  <si>
    <t>#23 McCarter</t>
  </si>
  <si>
    <t>#24 Burries</t>
  </si>
  <si>
    <t>#33 Aydelotte</t>
  </si>
  <si>
    <t>c</t>
  </si>
  <si>
    <t xml:space="preserve">#7 Walker </t>
  </si>
  <si>
    <t>#1 Peebles</t>
  </si>
  <si>
    <t>#3 Pierre</t>
  </si>
  <si>
    <t xml:space="preserve">#0 Miller </t>
  </si>
  <si>
    <t>#13 Haynes</t>
  </si>
  <si>
    <t>#10 Jenkins</t>
  </si>
  <si>
    <t>#2 Whitt</t>
  </si>
  <si>
    <t>#5 Dillon</t>
  </si>
  <si>
    <t>#4 Noyes</t>
  </si>
  <si>
    <t>#8 Lundblade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</si>
</sst>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i/>
      <sz val="36"/>
      <name val="Copperplate Gothic Bold"/>
      <family val="2"/>
    </font>
    <font>
      <b/>
      <sz val="20"/>
      <name val="Arial Rounded MT Bold"/>
      <family val="2"/>
    </font>
    <font>
      <sz val="18"/>
      <name val="Arial Rounded MT Bold"/>
      <family val="2"/>
    </font>
    <font>
      <b/>
      <sz val="11"/>
      <name val="Arial Rounded MT Bold"/>
      <family val="2"/>
    </font>
    <font>
      <sz val="14"/>
      <name val="Arial Rounded MT Bold"/>
      <family val="2"/>
    </font>
    <font>
      <sz val="16"/>
      <color theme="1"/>
      <name val="Arial Rounded MT Bold"/>
      <family val="2"/>
    </font>
    <font>
      <sz val="16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26">
    <xf numFmtId="0" fontId="0" fillId="0" borderId="0" xfId="0"/>
    <xf numFmtId="0" fontId="2" fillId="0" borderId="0" xfId="2"/>
    <xf numFmtId="0" fontId="5" fillId="2" borderId="2" xfId="2" applyFont="1" applyFill="1" applyBorder="1" applyAlignment="1">
      <alignment horizontal="center" vertical="center"/>
    </xf>
    <xf numFmtId="0" fontId="6" fillId="2" borderId="2" xfId="2" applyFont="1" applyFill="1" applyBorder="1" applyAlignment="1">
      <alignment horizontal="center" vertical="center" wrapText="1"/>
    </xf>
    <xf numFmtId="0" fontId="7" fillId="0" borderId="2" xfId="2" applyFont="1" applyBorder="1" applyAlignment="1">
      <alignment horizontal="center" vertical="center"/>
    </xf>
    <xf numFmtId="1" fontId="8" fillId="0" borderId="2" xfId="2" applyNumberFormat="1" applyFont="1" applyBorder="1" applyAlignment="1">
      <alignment horizontal="center" vertical="center"/>
    </xf>
    <xf numFmtId="9" fontId="8" fillId="0" borderId="2" xfId="1" applyFont="1" applyBorder="1" applyAlignment="1">
      <alignment horizontal="center" vertical="center"/>
    </xf>
    <xf numFmtId="0" fontId="7" fillId="3" borderId="2" xfId="2" applyFont="1" applyFill="1" applyBorder="1" applyAlignment="1">
      <alignment horizontal="center" vertical="center"/>
    </xf>
    <xf numFmtId="1" fontId="8" fillId="3" borderId="2" xfId="2" applyNumberFormat="1" applyFont="1" applyFill="1" applyBorder="1" applyAlignment="1">
      <alignment horizontal="center" vertical="center"/>
    </xf>
    <xf numFmtId="9" fontId="8" fillId="3" borderId="2" xfId="1" applyFont="1" applyFill="1" applyBorder="1" applyAlignment="1">
      <alignment horizontal="center" vertical="center"/>
    </xf>
    <xf numFmtId="9" fontId="8" fillId="0" borderId="2" xfId="1" applyFont="1" applyFill="1" applyBorder="1" applyAlignment="1">
      <alignment horizontal="center" vertical="center"/>
    </xf>
    <xf numFmtId="0" fontId="7" fillId="4" borderId="2" xfId="2" applyFont="1" applyFill="1" applyBorder="1" applyAlignment="1">
      <alignment horizontal="center" vertical="center"/>
    </xf>
    <xf numFmtId="1" fontId="8" fillId="4" borderId="2" xfId="2" applyNumberFormat="1" applyFont="1" applyFill="1" applyBorder="1" applyAlignment="1">
      <alignment horizontal="center" vertical="center"/>
    </xf>
    <xf numFmtId="9" fontId="8" fillId="4" borderId="2" xfId="1" applyFont="1" applyFill="1" applyBorder="1" applyAlignment="1">
      <alignment horizontal="center" vertical="center"/>
    </xf>
    <xf numFmtId="0" fontId="7" fillId="5" borderId="2" xfId="2" applyFont="1" applyFill="1" applyBorder="1" applyAlignment="1">
      <alignment horizontal="center" vertical="center"/>
    </xf>
    <xf numFmtId="1" fontId="8" fillId="5" borderId="2" xfId="2" applyNumberFormat="1" applyFont="1" applyFill="1" applyBorder="1" applyAlignment="1">
      <alignment horizontal="center" vertical="center"/>
    </xf>
    <xf numFmtId="9" fontId="8" fillId="5" borderId="2" xfId="1" applyFont="1" applyFill="1" applyBorder="1" applyAlignment="1">
      <alignment horizontal="center" vertical="center"/>
    </xf>
    <xf numFmtId="0" fontId="7" fillId="6" borderId="2" xfId="2" applyFont="1" applyFill="1" applyBorder="1" applyAlignment="1">
      <alignment horizontal="center" vertical="center"/>
    </xf>
    <xf numFmtId="1" fontId="8" fillId="6" borderId="2" xfId="2" applyNumberFormat="1" applyFont="1" applyFill="1" applyBorder="1" applyAlignment="1">
      <alignment horizontal="center" vertical="center"/>
    </xf>
    <xf numFmtId="9" fontId="8" fillId="6" borderId="2" xfId="1" applyFont="1" applyFill="1" applyBorder="1" applyAlignment="1">
      <alignment horizontal="center" vertical="center"/>
    </xf>
    <xf numFmtId="0" fontId="9" fillId="0" borderId="0" xfId="2" applyFont="1" applyAlignment="1">
      <alignment horizontal="center" vertical="center"/>
    </xf>
    <xf numFmtId="2" fontId="2" fillId="0" borderId="0" xfId="2" applyNumberFormat="1"/>
    <xf numFmtId="164" fontId="2" fillId="0" borderId="0" xfId="2" applyNumberFormat="1"/>
    <xf numFmtId="46" fontId="2" fillId="0" borderId="0" xfId="2" applyNumberFormat="1"/>
    <xf numFmtId="0" fontId="3" fillId="0" borderId="0" xfId="2" applyFont="1" applyAlignment="1">
      <alignment horizontal="center" vertical="center"/>
    </xf>
    <xf numFmtId="0" fontId="4" fillId="0" borderId="1" xfId="2" applyFont="1" applyBorder="1" applyAlignment="1">
      <alignment horizontal="center" vertical="center"/>
    </xf>
  </cellXfs>
  <cellStyles count="3">
    <cellStyle name="Normal" xfId="0" builtinId="0"/>
    <cellStyle name="Normal 2" xfId="2" xr:uid="{BCDC6CA7-16D5-4B5B-871C-C96160CCA6BE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0</xdr:colOff>
      <xdr:row>13</xdr:row>
      <xdr:rowOff>0</xdr:rowOff>
    </xdr:from>
    <xdr:to>
      <xdr:col>28</xdr:col>
      <xdr:colOff>10161</xdr:colOff>
      <xdr:row>58</xdr:row>
      <xdr:rowOff>142471</xdr:rowOff>
    </xdr:to>
    <xdr:sp macro="" textlink="">
      <xdr:nvSpPr>
        <xdr:cNvPr id="2" name="AutoShape 1" descr="mage result for lipscomb logo">
          <a:extLst>
            <a:ext uri="{FF2B5EF4-FFF2-40B4-BE49-F238E27FC236}">
              <a16:creationId xmlns:a16="http://schemas.microsoft.com/office/drawing/2014/main" id="{73D0C2EF-B52E-6B42-9847-2F2269ACC614}"/>
            </a:ext>
          </a:extLst>
        </xdr:cNvPr>
        <xdr:cNvSpPr>
          <a:spLocks noChangeAspect="1" noChangeArrowheads="1"/>
        </xdr:cNvSpPr>
      </xdr:nvSpPr>
      <xdr:spPr bwMode="auto">
        <a:xfrm>
          <a:off x="20231100" y="4356100"/>
          <a:ext cx="1508761" cy="816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6</xdr:col>
      <xdr:colOff>121920</xdr:colOff>
      <xdr:row>0</xdr:row>
      <xdr:rowOff>0</xdr:rowOff>
    </xdr:from>
    <xdr:to>
      <xdr:col>8</xdr:col>
      <xdr:colOff>541019</xdr:colOff>
      <xdr:row>3</xdr:row>
      <xdr:rowOff>83900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3DD7573-9919-CA46-ABE6-3B90B473D1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44820" y="0"/>
          <a:ext cx="2235199" cy="13158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0</xdr:colOff>
      <xdr:row>15</xdr:row>
      <xdr:rowOff>0</xdr:rowOff>
    </xdr:from>
    <xdr:to>
      <xdr:col>28</xdr:col>
      <xdr:colOff>10161</xdr:colOff>
      <xdr:row>60</xdr:row>
      <xdr:rowOff>40871</xdr:rowOff>
    </xdr:to>
    <xdr:sp macro="" textlink="">
      <xdr:nvSpPr>
        <xdr:cNvPr id="2" name="AutoShape 1" descr="mage result for lipscomb logo">
          <a:extLst>
            <a:ext uri="{FF2B5EF4-FFF2-40B4-BE49-F238E27FC236}">
              <a16:creationId xmlns:a16="http://schemas.microsoft.com/office/drawing/2014/main" id="{D26ECC0A-15D9-4546-AC62-6A88B265AA9C}"/>
            </a:ext>
          </a:extLst>
        </xdr:cNvPr>
        <xdr:cNvSpPr>
          <a:spLocks noChangeAspect="1" noChangeArrowheads="1"/>
        </xdr:cNvSpPr>
      </xdr:nvSpPr>
      <xdr:spPr bwMode="auto">
        <a:xfrm>
          <a:off x="20231100" y="4622800"/>
          <a:ext cx="1508761" cy="816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6</xdr:col>
      <xdr:colOff>121920</xdr:colOff>
      <xdr:row>0</xdr:row>
      <xdr:rowOff>0</xdr:rowOff>
    </xdr:from>
    <xdr:to>
      <xdr:col>8</xdr:col>
      <xdr:colOff>541019</xdr:colOff>
      <xdr:row>3</xdr:row>
      <xdr:rowOff>83900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4340A52-7FE0-9D4D-828E-1EB313C7FD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44820" y="0"/>
          <a:ext cx="2235199" cy="131580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0</xdr:colOff>
      <xdr:row>15</xdr:row>
      <xdr:rowOff>0</xdr:rowOff>
    </xdr:from>
    <xdr:to>
      <xdr:col>28</xdr:col>
      <xdr:colOff>10161</xdr:colOff>
      <xdr:row>60</xdr:row>
      <xdr:rowOff>40871</xdr:rowOff>
    </xdr:to>
    <xdr:sp macro="" textlink="">
      <xdr:nvSpPr>
        <xdr:cNvPr id="2" name="AutoShape 1" descr="mage result for lipscomb logo">
          <a:extLst>
            <a:ext uri="{FF2B5EF4-FFF2-40B4-BE49-F238E27FC236}">
              <a16:creationId xmlns:a16="http://schemas.microsoft.com/office/drawing/2014/main" id="{B703254B-4898-BF47-9851-55876E14426D}"/>
            </a:ext>
          </a:extLst>
        </xdr:cNvPr>
        <xdr:cNvSpPr>
          <a:spLocks noChangeAspect="1" noChangeArrowheads="1"/>
        </xdr:cNvSpPr>
      </xdr:nvSpPr>
      <xdr:spPr bwMode="auto">
        <a:xfrm>
          <a:off x="20231100" y="4622800"/>
          <a:ext cx="1508761" cy="816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6</xdr:col>
      <xdr:colOff>121920</xdr:colOff>
      <xdr:row>0</xdr:row>
      <xdr:rowOff>0</xdr:rowOff>
    </xdr:from>
    <xdr:to>
      <xdr:col>8</xdr:col>
      <xdr:colOff>541019</xdr:colOff>
      <xdr:row>3</xdr:row>
      <xdr:rowOff>83900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2BBE2ED-FEE5-C14A-87BB-7B86A56F42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44820" y="0"/>
          <a:ext cx="2235199" cy="131580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0</xdr:colOff>
      <xdr:row>15</xdr:row>
      <xdr:rowOff>0</xdr:rowOff>
    </xdr:from>
    <xdr:to>
      <xdr:col>28</xdr:col>
      <xdr:colOff>10161</xdr:colOff>
      <xdr:row>60</xdr:row>
      <xdr:rowOff>40871</xdr:rowOff>
    </xdr:to>
    <xdr:sp macro="" textlink="">
      <xdr:nvSpPr>
        <xdr:cNvPr id="2" name="AutoShape 1" descr="mage result for lipscomb logo">
          <a:extLst>
            <a:ext uri="{FF2B5EF4-FFF2-40B4-BE49-F238E27FC236}">
              <a16:creationId xmlns:a16="http://schemas.microsoft.com/office/drawing/2014/main" id="{0991F848-BDAD-BD4A-9775-0735F5A5B135}"/>
            </a:ext>
          </a:extLst>
        </xdr:cNvPr>
        <xdr:cNvSpPr>
          <a:spLocks noChangeAspect="1" noChangeArrowheads="1"/>
        </xdr:cNvSpPr>
      </xdr:nvSpPr>
      <xdr:spPr bwMode="auto">
        <a:xfrm>
          <a:off x="20231100" y="4622800"/>
          <a:ext cx="1508761" cy="816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6</xdr:col>
      <xdr:colOff>121920</xdr:colOff>
      <xdr:row>0</xdr:row>
      <xdr:rowOff>0</xdr:rowOff>
    </xdr:from>
    <xdr:to>
      <xdr:col>8</xdr:col>
      <xdr:colOff>541019</xdr:colOff>
      <xdr:row>3</xdr:row>
      <xdr:rowOff>83900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49D7514-2ACF-EF48-AD07-42B920883A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44820" y="0"/>
          <a:ext cx="2235199" cy="1315800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0</xdr:colOff>
      <xdr:row>15</xdr:row>
      <xdr:rowOff>0</xdr:rowOff>
    </xdr:from>
    <xdr:to>
      <xdr:col>28</xdr:col>
      <xdr:colOff>10161</xdr:colOff>
      <xdr:row>60</xdr:row>
      <xdr:rowOff>40871</xdr:rowOff>
    </xdr:to>
    <xdr:sp macro="" textlink="">
      <xdr:nvSpPr>
        <xdr:cNvPr id="2" name="AutoShape 1" descr="mage result for lipscomb logo">
          <a:extLst>
            <a:ext uri="{FF2B5EF4-FFF2-40B4-BE49-F238E27FC236}">
              <a16:creationId xmlns:a16="http://schemas.microsoft.com/office/drawing/2014/main" id="{620F646F-D301-AA44-8129-08911A1A7C6A}"/>
            </a:ext>
          </a:extLst>
        </xdr:cNvPr>
        <xdr:cNvSpPr>
          <a:spLocks noChangeAspect="1" noChangeArrowheads="1"/>
        </xdr:cNvSpPr>
      </xdr:nvSpPr>
      <xdr:spPr bwMode="auto">
        <a:xfrm>
          <a:off x="20231100" y="4622800"/>
          <a:ext cx="1508761" cy="816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6</xdr:col>
      <xdr:colOff>121920</xdr:colOff>
      <xdr:row>0</xdr:row>
      <xdr:rowOff>0</xdr:rowOff>
    </xdr:from>
    <xdr:to>
      <xdr:col>8</xdr:col>
      <xdr:colOff>541019</xdr:colOff>
      <xdr:row>3</xdr:row>
      <xdr:rowOff>83900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F8B04B9-B79D-8D4B-A7FE-624094DCA6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44820" y="0"/>
          <a:ext cx="2235199" cy="1315800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0</xdr:colOff>
      <xdr:row>15</xdr:row>
      <xdr:rowOff>0</xdr:rowOff>
    </xdr:from>
    <xdr:to>
      <xdr:col>28</xdr:col>
      <xdr:colOff>10161</xdr:colOff>
      <xdr:row>60</xdr:row>
      <xdr:rowOff>40871</xdr:rowOff>
    </xdr:to>
    <xdr:sp macro="" textlink="">
      <xdr:nvSpPr>
        <xdr:cNvPr id="2" name="AutoShape 1" descr="mage result for lipscomb logo">
          <a:extLst>
            <a:ext uri="{FF2B5EF4-FFF2-40B4-BE49-F238E27FC236}">
              <a16:creationId xmlns:a16="http://schemas.microsoft.com/office/drawing/2014/main" id="{58C90047-A838-5F43-8F15-719B11C0999D}"/>
            </a:ext>
          </a:extLst>
        </xdr:cNvPr>
        <xdr:cNvSpPr>
          <a:spLocks noChangeAspect="1" noChangeArrowheads="1"/>
        </xdr:cNvSpPr>
      </xdr:nvSpPr>
      <xdr:spPr bwMode="auto">
        <a:xfrm>
          <a:off x="20231100" y="4622800"/>
          <a:ext cx="1508761" cy="816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6</xdr:col>
      <xdr:colOff>121920</xdr:colOff>
      <xdr:row>0</xdr:row>
      <xdr:rowOff>0</xdr:rowOff>
    </xdr:from>
    <xdr:to>
      <xdr:col>8</xdr:col>
      <xdr:colOff>541019</xdr:colOff>
      <xdr:row>3</xdr:row>
      <xdr:rowOff>83900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0E06FD4-5B29-4E46-915F-4B835D983B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44820" y="0"/>
          <a:ext cx="2235199" cy="1315800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0</xdr:colOff>
      <xdr:row>15</xdr:row>
      <xdr:rowOff>0</xdr:rowOff>
    </xdr:from>
    <xdr:to>
      <xdr:col>28</xdr:col>
      <xdr:colOff>10161</xdr:colOff>
      <xdr:row>60</xdr:row>
      <xdr:rowOff>40871</xdr:rowOff>
    </xdr:to>
    <xdr:sp macro="" textlink="">
      <xdr:nvSpPr>
        <xdr:cNvPr id="2" name="AutoShape 1" descr="mage result for lipscomb logo">
          <a:extLst>
            <a:ext uri="{FF2B5EF4-FFF2-40B4-BE49-F238E27FC236}">
              <a16:creationId xmlns:a16="http://schemas.microsoft.com/office/drawing/2014/main" id="{67E357D5-244F-5844-BDB8-989D17DF61F8}"/>
            </a:ext>
          </a:extLst>
        </xdr:cNvPr>
        <xdr:cNvSpPr>
          <a:spLocks noChangeAspect="1" noChangeArrowheads="1"/>
        </xdr:cNvSpPr>
      </xdr:nvSpPr>
      <xdr:spPr bwMode="auto">
        <a:xfrm>
          <a:off x="20231100" y="4622800"/>
          <a:ext cx="1508761" cy="816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6</xdr:col>
      <xdr:colOff>121920</xdr:colOff>
      <xdr:row>0</xdr:row>
      <xdr:rowOff>0</xdr:rowOff>
    </xdr:from>
    <xdr:to>
      <xdr:col>8</xdr:col>
      <xdr:colOff>541019</xdr:colOff>
      <xdr:row>3</xdr:row>
      <xdr:rowOff>83900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FC6B7BC-6F45-3B4A-95F4-D0E556766A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44820" y="0"/>
          <a:ext cx="2235199" cy="1315800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0</xdr:colOff>
      <xdr:row>15</xdr:row>
      <xdr:rowOff>0</xdr:rowOff>
    </xdr:from>
    <xdr:to>
      <xdr:col>28</xdr:col>
      <xdr:colOff>10161</xdr:colOff>
      <xdr:row>60</xdr:row>
      <xdr:rowOff>40871</xdr:rowOff>
    </xdr:to>
    <xdr:sp macro="" textlink="">
      <xdr:nvSpPr>
        <xdr:cNvPr id="2" name="AutoShape 1" descr="mage result for lipscomb logo">
          <a:extLst>
            <a:ext uri="{FF2B5EF4-FFF2-40B4-BE49-F238E27FC236}">
              <a16:creationId xmlns:a16="http://schemas.microsoft.com/office/drawing/2014/main" id="{3A8CF9FD-C683-534E-B45F-8C2AF30B4D9E}"/>
            </a:ext>
          </a:extLst>
        </xdr:cNvPr>
        <xdr:cNvSpPr>
          <a:spLocks noChangeAspect="1" noChangeArrowheads="1"/>
        </xdr:cNvSpPr>
      </xdr:nvSpPr>
      <xdr:spPr bwMode="auto">
        <a:xfrm>
          <a:off x="20231100" y="4622800"/>
          <a:ext cx="1508761" cy="816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6</xdr:col>
      <xdr:colOff>121920</xdr:colOff>
      <xdr:row>0</xdr:row>
      <xdr:rowOff>0</xdr:rowOff>
    </xdr:from>
    <xdr:to>
      <xdr:col>8</xdr:col>
      <xdr:colOff>541019</xdr:colOff>
      <xdr:row>3</xdr:row>
      <xdr:rowOff>83900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A9A87B7-9832-2646-93C1-113640C054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44820" y="0"/>
          <a:ext cx="2235199" cy="1315800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0</xdr:colOff>
      <xdr:row>15</xdr:row>
      <xdr:rowOff>0</xdr:rowOff>
    </xdr:from>
    <xdr:to>
      <xdr:col>28</xdr:col>
      <xdr:colOff>10161</xdr:colOff>
      <xdr:row>60</xdr:row>
      <xdr:rowOff>40871</xdr:rowOff>
    </xdr:to>
    <xdr:sp macro="" textlink="">
      <xdr:nvSpPr>
        <xdr:cNvPr id="2" name="AutoShape 1" descr="mage result for lipscomb logo">
          <a:extLst>
            <a:ext uri="{FF2B5EF4-FFF2-40B4-BE49-F238E27FC236}">
              <a16:creationId xmlns:a16="http://schemas.microsoft.com/office/drawing/2014/main" id="{8D02A62C-40E8-F24B-8BA8-36520ED9E013}"/>
            </a:ext>
          </a:extLst>
        </xdr:cNvPr>
        <xdr:cNvSpPr>
          <a:spLocks noChangeAspect="1" noChangeArrowheads="1"/>
        </xdr:cNvSpPr>
      </xdr:nvSpPr>
      <xdr:spPr bwMode="auto">
        <a:xfrm>
          <a:off x="20231100" y="4622800"/>
          <a:ext cx="1508761" cy="816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6</xdr:col>
      <xdr:colOff>121920</xdr:colOff>
      <xdr:row>0</xdr:row>
      <xdr:rowOff>0</xdr:rowOff>
    </xdr:from>
    <xdr:to>
      <xdr:col>8</xdr:col>
      <xdr:colOff>541019</xdr:colOff>
      <xdr:row>3</xdr:row>
      <xdr:rowOff>83900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85DFCD2-C4C0-2A43-832F-687EA9A92F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44820" y="0"/>
          <a:ext cx="2235199" cy="1315800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0</xdr:colOff>
      <xdr:row>15</xdr:row>
      <xdr:rowOff>0</xdr:rowOff>
    </xdr:from>
    <xdr:to>
      <xdr:col>28</xdr:col>
      <xdr:colOff>10161</xdr:colOff>
      <xdr:row>60</xdr:row>
      <xdr:rowOff>40871</xdr:rowOff>
    </xdr:to>
    <xdr:sp macro="" textlink="">
      <xdr:nvSpPr>
        <xdr:cNvPr id="2" name="AutoShape 1" descr="mage result for lipscomb logo">
          <a:extLst>
            <a:ext uri="{FF2B5EF4-FFF2-40B4-BE49-F238E27FC236}">
              <a16:creationId xmlns:a16="http://schemas.microsoft.com/office/drawing/2014/main" id="{A0F2C5EA-739C-6749-90E2-5858E386942D}"/>
            </a:ext>
          </a:extLst>
        </xdr:cNvPr>
        <xdr:cNvSpPr>
          <a:spLocks noChangeAspect="1" noChangeArrowheads="1"/>
        </xdr:cNvSpPr>
      </xdr:nvSpPr>
      <xdr:spPr bwMode="auto">
        <a:xfrm>
          <a:off x="20231100" y="4622800"/>
          <a:ext cx="1508761" cy="816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6</xdr:col>
      <xdr:colOff>121920</xdr:colOff>
      <xdr:row>0</xdr:row>
      <xdr:rowOff>0</xdr:rowOff>
    </xdr:from>
    <xdr:to>
      <xdr:col>8</xdr:col>
      <xdr:colOff>541019</xdr:colOff>
      <xdr:row>3</xdr:row>
      <xdr:rowOff>83900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91F864B-BC9B-F249-AD10-692740A1DC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44820" y="0"/>
          <a:ext cx="2235199" cy="1315800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0</xdr:colOff>
      <xdr:row>15</xdr:row>
      <xdr:rowOff>0</xdr:rowOff>
    </xdr:from>
    <xdr:to>
      <xdr:col>28</xdr:col>
      <xdr:colOff>10161</xdr:colOff>
      <xdr:row>60</xdr:row>
      <xdr:rowOff>40871</xdr:rowOff>
    </xdr:to>
    <xdr:sp macro="" textlink="">
      <xdr:nvSpPr>
        <xdr:cNvPr id="2" name="AutoShape 1" descr="mage result for lipscomb logo">
          <a:extLst>
            <a:ext uri="{FF2B5EF4-FFF2-40B4-BE49-F238E27FC236}">
              <a16:creationId xmlns:a16="http://schemas.microsoft.com/office/drawing/2014/main" id="{312DB1EF-444F-AE41-BA86-D0F562AD4AB6}"/>
            </a:ext>
          </a:extLst>
        </xdr:cNvPr>
        <xdr:cNvSpPr>
          <a:spLocks noChangeAspect="1" noChangeArrowheads="1"/>
        </xdr:cNvSpPr>
      </xdr:nvSpPr>
      <xdr:spPr bwMode="auto">
        <a:xfrm>
          <a:off x="20231100" y="4622800"/>
          <a:ext cx="1508761" cy="816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6</xdr:col>
      <xdr:colOff>121920</xdr:colOff>
      <xdr:row>0</xdr:row>
      <xdr:rowOff>0</xdr:rowOff>
    </xdr:from>
    <xdr:to>
      <xdr:col>8</xdr:col>
      <xdr:colOff>541019</xdr:colOff>
      <xdr:row>3</xdr:row>
      <xdr:rowOff>83900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C657AB3-D8D1-C940-A12B-203A4E7D82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44820" y="0"/>
          <a:ext cx="2235199" cy="13158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0</xdr:colOff>
      <xdr:row>14</xdr:row>
      <xdr:rowOff>0</xdr:rowOff>
    </xdr:from>
    <xdr:to>
      <xdr:col>28</xdr:col>
      <xdr:colOff>10161</xdr:colOff>
      <xdr:row>59</xdr:row>
      <xdr:rowOff>40871</xdr:rowOff>
    </xdr:to>
    <xdr:sp macro="" textlink="">
      <xdr:nvSpPr>
        <xdr:cNvPr id="2" name="AutoShape 1" descr="mage result for lipscomb logo">
          <a:extLst>
            <a:ext uri="{FF2B5EF4-FFF2-40B4-BE49-F238E27FC236}">
              <a16:creationId xmlns:a16="http://schemas.microsoft.com/office/drawing/2014/main" id="{9364F15B-F49C-B34E-AB6E-F4D5F2108B2E}"/>
            </a:ext>
          </a:extLst>
        </xdr:cNvPr>
        <xdr:cNvSpPr>
          <a:spLocks noChangeAspect="1" noChangeArrowheads="1"/>
        </xdr:cNvSpPr>
      </xdr:nvSpPr>
      <xdr:spPr bwMode="auto">
        <a:xfrm>
          <a:off x="20231100" y="4356100"/>
          <a:ext cx="1508761" cy="816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6</xdr:col>
      <xdr:colOff>121920</xdr:colOff>
      <xdr:row>0</xdr:row>
      <xdr:rowOff>0</xdr:rowOff>
    </xdr:from>
    <xdr:to>
      <xdr:col>8</xdr:col>
      <xdr:colOff>541019</xdr:colOff>
      <xdr:row>3</xdr:row>
      <xdr:rowOff>83900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8BF00CC-F03D-3E48-8114-D9C3C05811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44820" y="0"/>
          <a:ext cx="2235199" cy="131580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0</xdr:colOff>
      <xdr:row>15</xdr:row>
      <xdr:rowOff>0</xdr:rowOff>
    </xdr:from>
    <xdr:to>
      <xdr:col>28</xdr:col>
      <xdr:colOff>10161</xdr:colOff>
      <xdr:row>60</xdr:row>
      <xdr:rowOff>40871</xdr:rowOff>
    </xdr:to>
    <xdr:sp macro="" textlink="">
      <xdr:nvSpPr>
        <xdr:cNvPr id="2" name="AutoShape 1" descr="mage result for lipscomb logo">
          <a:extLst>
            <a:ext uri="{FF2B5EF4-FFF2-40B4-BE49-F238E27FC236}">
              <a16:creationId xmlns:a16="http://schemas.microsoft.com/office/drawing/2014/main" id="{DDCE1216-8DC6-1C46-8329-5E505302AD55}"/>
            </a:ext>
          </a:extLst>
        </xdr:cNvPr>
        <xdr:cNvSpPr>
          <a:spLocks noChangeAspect="1" noChangeArrowheads="1"/>
        </xdr:cNvSpPr>
      </xdr:nvSpPr>
      <xdr:spPr bwMode="auto">
        <a:xfrm>
          <a:off x="20231100" y="4622800"/>
          <a:ext cx="1508761" cy="816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6</xdr:col>
      <xdr:colOff>121920</xdr:colOff>
      <xdr:row>0</xdr:row>
      <xdr:rowOff>0</xdr:rowOff>
    </xdr:from>
    <xdr:to>
      <xdr:col>8</xdr:col>
      <xdr:colOff>541019</xdr:colOff>
      <xdr:row>3</xdr:row>
      <xdr:rowOff>83900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A482ED3-4078-2545-A400-F7E6681317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44820" y="0"/>
          <a:ext cx="2235199" cy="1315800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0</xdr:colOff>
      <xdr:row>15</xdr:row>
      <xdr:rowOff>0</xdr:rowOff>
    </xdr:from>
    <xdr:to>
      <xdr:col>28</xdr:col>
      <xdr:colOff>10161</xdr:colOff>
      <xdr:row>60</xdr:row>
      <xdr:rowOff>40871</xdr:rowOff>
    </xdr:to>
    <xdr:sp macro="" textlink="">
      <xdr:nvSpPr>
        <xdr:cNvPr id="2" name="AutoShape 1" descr="mage result for lipscomb logo">
          <a:extLst>
            <a:ext uri="{FF2B5EF4-FFF2-40B4-BE49-F238E27FC236}">
              <a16:creationId xmlns:a16="http://schemas.microsoft.com/office/drawing/2014/main" id="{0F6613A8-4987-664E-8339-6BF384ED52CB}"/>
            </a:ext>
          </a:extLst>
        </xdr:cNvPr>
        <xdr:cNvSpPr>
          <a:spLocks noChangeAspect="1" noChangeArrowheads="1"/>
        </xdr:cNvSpPr>
      </xdr:nvSpPr>
      <xdr:spPr bwMode="auto">
        <a:xfrm>
          <a:off x="20231100" y="4622800"/>
          <a:ext cx="1508761" cy="816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6</xdr:col>
      <xdr:colOff>121920</xdr:colOff>
      <xdr:row>0</xdr:row>
      <xdr:rowOff>0</xdr:rowOff>
    </xdr:from>
    <xdr:to>
      <xdr:col>8</xdr:col>
      <xdr:colOff>541019</xdr:colOff>
      <xdr:row>3</xdr:row>
      <xdr:rowOff>83900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FE3F1A6-8D40-BD47-8AA4-B0775CEA0F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44820" y="0"/>
          <a:ext cx="2235199" cy="1315800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0</xdr:colOff>
      <xdr:row>15</xdr:row>
      <xdr:rowOff>0</xdr:rowOff>
    </xdr:from>
    <xdr:to>
      <xdr:col>28</xdr:col>
      <xdr:colOff>10161</xdr:colOff>
      <xdr:row>60</xdr:row>
      <xdr:rowOff>40871</xdr:rowOff>
    </xdr:to>
    <xdr:sp macro="" textlink="">
      <xdr:nvSpPr>
        <xdr:cNvPr id="2" name="AutoShape 1" descr="mage result for lipscomb logo">
          <a:extLst>
            <a:ext uri="{FF2B5EF4-FFF2-40B4-BE49-F238E27FC236}">
              <a16:creationId xmlns:a16="http://schemas.microsoft.com/office/drawing/2014/main" id="{7C4A2F57-A772-BA43-A541-DE5E79485C0C}"/>
            </a:ext>
          </a:extLst>
        </xdr:cNvPr>
        <xdr:cNvSpPr>
          <a:spLocks noChangeAspect="1" noChangeArrowheads="1"/>
        </xdr:cNvSpPr>
      </xdr:nvSpPr>
      <xdr:spPr bwMode="auto">
        <a:xfrm>
          <a:off x="20231100" y="4622800"/>
          <a:ext cx="1508761" cy="816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6</xdr:col>
      <xdr:colOff>121920</xdr:colOff>
      <xdr:row>0</xdr:row>
      <xdr:rowOff>0</xdr:rowOff>
    </xdr:from>
    <xdr:to>
      <xdr:col>8</xdr:col>
      <xdr:colOff>541019</xdr:colOff>
      <xdr:row>3</xdr:row>
      <xdr:rowOff>83900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B7B4D31-E975-D04A-B8F7-93808C7E75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44820" y="0"/>
          <a:ext cx="2235199" cy="1315800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0</xdr:colOff>
      <xdr:row>15</xdr:row>
      <xdr:rowOff>0</xdr:rowOff>
    </xdr:from>
    <xdr:to>
      <xdr:col>28</xdr:col>
      <xdr:colOff>10161</xdr:colOff>
      <xdr:row>60</xdr:row>
      <xdr:rowOff>40871</xdr:rowOff>
    </xdr:to>
    <xdr:sp macro="" textlink="">
      <xdr:nvSpPr>
        <xdr:cNvPr id="2" name="AutoShape 1" descr="mage result for lipscomb logo">
          <a:extLst>
            <a:ext uri="{FF2B5EF4-FFF2-40B4-BE49-F238E27FC236}">
              <a16:creationId xmlns:a16="http://schemas.microsoft.com/office/drawing/2014/main" id="{3490BAA4-64DB-AE4D-B04F-CA8BC863846C}"/>
            </a:ext>
          </a:extLst>
        </xdr:cNvPr>
        <xdr:cNvSpPr>
          <a:spLocks noChangeAspect="1" noChangeArrowheads="1"/>
        </xdr:cNvSpPr>
      </xdr:nvSpPr>
      <xdr:spPr bwMode="auto">
        <a:xfrm>
          <a:off x="20231100" y="4622800"/>
          <a:ext cx="1508761" cy="816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6</xdr:col>
      <xdr:colOff>121920</xdr:colOff>
      <xdr:row>0</xdr:row>
      <xdr:rowOff>0</xdr:rowOff>
    </xdr:from>
    <xdr:to>
      <xdr:col>8</xdr:col>
      <xdr:colOff>541019</xdr:colOff>
      <xdr:row>3</xdr:row>
      <xdr:rowOff>83900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2C9CA64-7531-3D4D-B460-EB76DAB0DB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44820" y="0"/>
          <a:ext cx="2235199" cy="1315800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0</xdr:colOff>
      <xdr:row>15</xdr:row>
      <xdr:rowOff>0</xdr:rowOff>
    </xdr:from>
    <xdr:to>
      <xdr:col>28</xdr:col>
      <xdr:colOff>10161</xdr:colOff>
      <xdr:row>60</xdr:row>
      <xdr:rowOff>40871</xdr:rowOff>
    </xdr:to>
    <xdr:sp macro="" textlink="">
      <xdr:nvSpPr>
        <xdr:cNvPr id="2" name="AutoShape 1" descr="mage result for lipscomb logo">
          <a:extLst>
            <a:ext uri="{FF2B5EF4-FFF2-40B4-BE49-F238E27FC236}">
              <a16:creationId xmlns:a16="http://schemas.microsoft.com/office/drawing/2014/main" id="{5C83A59C-84C2-794B-8764-B0C21839EE4A}"/>
            </a:ext>
          </a:extLst>
        </xdr:cNvPr>
        <xdr:cNvSpPr>
          <a:spLocks noChangeAspect="1" noChangeArrowheads="1"/>
        </xdr:cNvSpPr>
      </xdr:nvSpPr>
      <xdr:spPr bwMode="auto">
        <a:xfrm>
          <a:off x="20231100" y="4622800"/>
          <a:ext cx="1508761" cy="816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6</xdr:col>
      <xdr:colOff>121920</xdr:colOff>
      <xdr:row>0</xdr:row>
      <xdr:rowOff>0</xdr:rowOff>
    </xdr:from>
    <xdr:to>
      <xdr:col>8</xdr:col>
      <xdr:colOff>541019</xdr:colOff>
      <xdr:row>3</xdr:row>
      <xdr:rowOff>83900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9128B7A-C1AB-4B45-9338-BD158E866A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44820" y="0"/>
          <a:ext cx="2235199" cy="1315800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0</xdr:colOff>
      <xdr:row>16</xdr:row>
      <xdr:rowOff>0</xdr:rowOff>
    </xdr:from>
    <xdr:to>
      <xdr:col>28</xdr:col>
      <xdr:colOff>10161</xdr:colOff>
      <xdr:row>61</xdr:row>
      <xdr:rowOff>40871</xdr:rowOff>
    </xdr:to>
    <xdr:sp macro="" textlink="">
      <xdr:nvSpPr>
        <xdr:cNvPr id="2" name="AutoShape 1" descr="mage result for lipscomb logo">
          <a:extLst>
            <a:ext uri="{FF2B5EF4-FFF2-40B4-BE49-F238E27FC236}">
              <a16:creationId xmlns:a16="http://schemas.microsoft.com/office/drawing/2014/main" id="{455CCFEB-9177-2442-96EC-3BB5C54C3DE3}"/>
            </a:ext>
          </a:extLst>
        </xdr:cNvPr>
        <xdr:cNvSpPr>
          <a:spLocks noChangeAspect="1" noChangeArrowheads="1"/>
        </xdr:cNvSpPr>
      </xdr:nvSpPr>
      <xdr:spPr bwMode="auto">
        <a:xfrm>
          <a:off x="20231100" y="4889500"/>
          <a:ext cx="1508761" cy="816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6</xdr:col>
      <xdr:colOff>121920</xdr:colOff>
      <xdr:row>0</xdr:row>
      <xdr:rowOff>0</xdr:rowOff>
    </xdr:from>
    <xdr:to>
      <xdr:col>8</xdr:col>
      <xdr:colOff>541019</xdr:colOff>
      <xdr:row>3</xdr:row>
      <xdr:rowOff>83900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2D7E971-573D-9E42-9817-960612600E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44820" y="0"/>
          <a:ext cx="2235199" cy="1315800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0</xdr:colOff>
      <xdr:row>16</xdr:row>
      <xdr:rowOff>0</xdr:rowOff>
    </xdr:from>
    <xdr:to>
      <xdr:col>28</xdr:col>
      <xdr:colOff>10161</xdr:colOff>
      <xdr:row>61</xdr:row>
      <xdr:rowOff>40871</xdr:rowOff>
    </xdr:to>
    <xdr:sp macro="" textlink="">
      <xdr:nvSpPr>
        <xdr:cNvPr id="2" name="AutoShape 1" descr="mage result for lipscomb logo">
          <a:extLst>
            <a:ext uri="{FF2B5EF4-FFF2-40B4-BE49-F238E27FC236}">
              <a16:creationId xmlns:a16="http://schemas.microsoft.com/office/drawing/2014/main" id="{A471A5BB-A26E-5443-9544-99419982BB25}"/>
            </a:ext>
          </a:extLst>
        </xdr:cNvPr>
        <xdr:cNvSpPr>
          <a:spLocks noChangeAspect="1" noChangeArrowheads="1"/>
        </xdr:cNvSpPr>
      </xdr:nvSpPr>
      <xdr:spPr bwMode="auto">
        <a:xfrm>
          <a:off x="20231100" y="4889500"/>
          <a:ext cx="1508761" cy="816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6</xdr:col>
      <xdr:colOff>121920</xdr:colOff>
      <xdr:row>0</xdr:row>
      <xdr:rowOff>0</xdr:rowOff>
    </xdr:from>
    <xdr:to>
      <xdr:col>8</xdr:col>
      <xdr:colOff>541019</xdr:colOff>
      <xdr:row>3</xdr:row>
      <xdr:rowOff>83900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C91ABA8-2C49-2D43-8D1D-B7EFDC06C9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44820" y="0"/>
          <a:ext cx="2235199" cy="1315800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0</xdr:colOff>
      <xdr:row>16</xdr:row>
      <xdr:rowOff>0</xdr:rowOff>
    </xdr:from>
    <xdr:to>
      <xdr:col>28</xdr:col>
      <xdr:colOff>10161</xdr:colOff>
      <xdr:row>61</xdr:row>
      <xdr:rowOff>40871</xdr:rowOff>
    </xdr:to>
    <xdr:sp macro="" textlink="">
      <xdr:nvSpPr>
        <xdr:cNvPr id="2" name="AutoShape 1" descr="mage result for lipscomb logo">
          <a:extLst>
            <a:ext uri="{FF2B5EF4-FFF2-40B4-BE49-F238E27FC236}">
              <a16:creationId xmlns:a16="http://schemas.microsoft.com/office/drawing/2014/main" id="{D0B780E5-963F-47B0-8788-09CF997E1CD4}"/>
            </a:ext>
          </a:extLst>
        </xdr:cNvPr>
        <xdr:cNvSpPr>
          <a:spLocks noChangeAspect="1" noChangeArrowheads="1"/>
        </xdr:cNvSpPr>
      </xdr:nvSpPr>
      <xdr:spPr bwMode="auto">
        <a:xfrm>
          <a:off x="18204180" y="4320540"/>
          <a:ext cx="1351281" cy="827809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6</xdr:col>
      <xdr:colOff>121920</xdr:colOff>
      <xdr:row>0</xdr:row>
      <xdr:rowOff>0</xdr:rowOff>
    </xdr:from>
    <xdr:to>
      <xdr:col>8</xdr:col>
      <xdr:colOff>541019</xdr:colOff>
      <xdr:row>3</xdr:row>
      <xdr:rowOff>83900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6AB2FB4-F673-41E5-84DD-5572008626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13960" y="0"/>
          <a:ext cx="2057399" cy="132596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0</xdr:colOff>
      <xdr:row>14</xdr:row>
      <xdr:rowOff>0</xdr:rowOff>
    </xdr:from>
    <xdr:to>
      <xdr:col>28</xdr:col>
      <xdr:colOff>10161</xdr:colOff>
      <xdr:row>59</xdr:row>
      <xdr:rowOff>40871</xdr:rowOff>
    </xdr:to>
    <xdr:sp macro="" textlink="">
      <xdr:nvSpPr>
        <xdr:cNvPr id="2" name="AutoShape 1" descr="mage result for lipscomb logo">
          <a:extLst>
            <a:ext uri="{FF2B5EF4-FFF2-40B4-BE49-F238E27FC236}">
              <a16:creationId xmlns:a16="http://schemas.microsoft.com/office/drawing/2014/main" id="{29A0E008-9FDA-F346-8566-1708078F7D81}"/>
            </a:ext>
          </a:extLst>
        </xdr:cNvPr>
        <xdr:cNvSpPr>
          <a:spLocks noChangeAspect="1" noChangeArrowheads="1"/>
        </xdr:cNvSpPr>
      </xdr:nvSpPr>
      <xdr:spPr bwMode="auto">
        <a:xfrm>
          <a:off x="20231100" y="4356100"/>
          <a:ext cx="1508761" cy="816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6</xdr:col>
      <xdr:colOff>121920</xdr:colOff>
      <xdr:row>0</xdr:row>
      <xdr:rowOff>0</xdr:rowOff>
    </xdr:from>
    <xdr:to>
      <xdr:col>8</xdr:col>
      <xdr:colOff>541019</xdr:colOff>
      <xdr:row>3</xdr:row>
      <xdr:rowOff>83900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83BE811-4643-DA46-BC9E-CDBB373052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44820" y="0"/>
          <a:ext cx="2235199" cy="13158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0</xdr:colOff>
      <xdr:row>14</xdr:row>
      <xdr:rowOff>0</xdr:rowOff>
    </xdr:from>
    <xdr:to>
      <xdr:col>28</xdr:col>
      <xdr:colOff>10161</xdr:colOff>
      <xdr:row>59</xdr:row>
      <xdr:rowOff>40871</xdr:rowOff>
    </xdr:to>
    <xdr:sp macro="" textlink="">
      <xdr:nvSpPr>
        <xdr:cNvPr id="2" name="AutoShape 1" descr="mage result for lipscomb logo">
          <a:extLst>
            <a:ext uri="{FF2B5EF4-FFF2-40B4-BE49-F238E27FC236}">
              <a16:creationId xmlns:a16="http://schemas.microsoft.com/office/drawing/2014/main" id="{879A7232-E6CC-8849-998D-6DA527B0BE6A}"/>
            </a:ext>
          </a:extLst>
        </xdr:cNvPr>
        <xdr:cNvSpPr>
          <a:spLocks noChangeAspect="1" noChangeArrowheads="1"/>
        </xdr:cNvSpPr>
      </xdr:nvSpPr>
      <xdr:spPr bwMode="auto">
        <a:xfrm>
          <a:off x="20396200" y="4356100"/>
          <a:ext cx="1508761" cy="816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6</xdr:col>
      <xdr:colOff>121920</xdr:colOff>
      <xdr:row>0</xdr:row>
      <xdr:rowOff>0</xdr:rowOff>
    </xdr:from>
    <xdr:to>
      <xdr:col>8</xdr:col>
      <xdr:colOff>541019</xdr:colOff>
      <xdr:row>3</xdr:row>
      <xdr:rowOff>83900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1CE51BE-6D3E-B647-90FD-798E919978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09920" y="0"/>
          <a:ext cx="2235199" cy="13158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0</xdr:colOff>
      <xdr:row>15</xdr:row>
      <xdr:rowOff>0</xdr:rowOff>
    </xdr:from>
    <xdr:to>
      <xdr:col>28</xdr:col>
      <xdr:colOff>10161</xdr:colOff>
      <xdr:row>60</xdr:row>
      <xdr:rowOff>40871</xdr:rowOff>
    </xdr:to>
    <xdr:sp macro="" textlink="">
      <xdr:nvSpPr>
        <xdr:cNvPr id="2" name="AutoShape 1" descr="mage result for lipscomb logo">
          <a:extLst>
            <a:ext uri="{FF2B5EF4-FFF2-40B4-BE49-F238E27FC236}">
              <a16:creationId xmlns:a16="http://schemas.microsoft.com/office/drawing/2014/main" id="{463DA723-7C69-534F-BC81-BC403D297EC6}"/>
            </a:ext>
          </a:extLst>
        </xdr:cNvPr>
        <xdr:cNvSpPr>
          <a:spLocks noChangeAspect="1" noChangeArrowheads="1"/>
        </xdr:cNvSpPr>
      </xdr:nvSpPr>
      <xdr:spPr bwMode="auto">
        <a:xfrm>
          <a:off x="20231100" y="4622800"/>
          <a:ext cx="1508761" cy="816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6</xdr:col>
      <xdr:colOff>121920</xdr:colOff>
      <xdr:row>0</xdr:row>
      <xdr:rowOff>0</xdr:rowOff>
    </xdr:from>
    <xdr:to>
      <xdr:col>8</xdr:col>
      <xdr:colOff>541019</xdr:colOff>
      <xdr:row>3</xdr:row>
      <xdr:rowOff>83900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A69D6C7-25FA-5541-A189-04B4D980FE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44820" y="0"/>
          <a:ext cx="2235199" cy="13158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0</xdr:colOff>
      <xdr:row>15</xdr:row>
      <xdr:rowOff>0</xdr:rowOff>
    </xdr:from>
    <xdr:to>
      <xdr:col>28</xdr:col>
      <xdr:colOff>10161</xdr:colOff>
      <xdr:row>60</xdr:row>
      <xdr:rowOff>40871</xdr:rowOff>
    </xdr:to>
    <xdr:sp macro="" textlink="">
      <xdr:nvSpPr>
        <xdr:cNvPr id="2" name="AutoShape 1" descr="mage result for lipscomb logo">
          <a:extLst>
            <a:ext uri="{FF2B5EF4-FFF2-40B4-BE49-F238E27FC236}">
              <a16:creationId xmlns:a16="http://schemas.microsoft.com/office/drawing/2014/main" id="{A78F2E4C-4890-FC4B-8840-E33B3F1E7E19}"/>
            </a:ext>
          </a:extLst>
        </xdr:cNvPr>
        <xdr:cNvSpPr>
          <a:spLocks noChangeAspect="1" noChangeArrowheads="1"/>
        </xdr:cNvSpPr>
      </xdr:nvSpPr>
      <xdr:spPr bwMode="auto">
        <a:xfrm>
          <a:off x="20231100" y="4622800"/>
          <a:ext cx="1508761" cy="816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6</xdr:col>
      <xdr:colOff>121920</xdr:colOff>
      <xdr:row>0</xdr:row>
      <xdr:rowOff>0</xdr:rowOff>
    </xdr:from>
    <xdr:to>
      <xdr:col>8</xdr:col>
      <xdr:colOff>541019</xdr:colOff>
      <xdr:row>3</xdr:row>
      <xdr:rowOff>83900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11E0B3B-A1E2-B44A-851D-94B9FFEA04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44820" y="0"/>
          <a:ext cx="2235199" cy="13158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0</xdr:colOff>
      <xdr:row>15</xdr:row>
      <xdr:rowOff>0</xdr:rowOff>
    </xdr:from>
    <xdr:to>
      <xdr:col>28</xdr:col>
      <xdr:colOff>10161</xdr:colOff>
      <xdr:row>60</xdr:row>
      <xdr:rowOff>40871</xdr:rowOff>
    </xdr:to>
    <xdr:sp macro="" textlink="">
      <xdr:nvSpPr>
        <xdr:cNvPr id="2" name="AutoShape 1" descr="mage result for lipscomb logo">
          <a:extLst>
            <a:ext uri="{FF2B5EF4-FFF2-40B4-BE49-F238E27FC236}">
              <a16:creationId xmlns:a16="http://schemas.microsoft.com/office/drawing/2014/main" id="{59C92008-A3B4-8546-9E99-33DD62AFDCB7}"/>
            </a:ext>
          </a:extLst>
        </xdr:cNvPr>
        <xdr:cNvSpPr>
          <a:spLocks noChangeAspect="1" noChangeArrowheads="1"/>
        </xdr:cNvSpPr>
      </xdr:nvSpPr>
      <xdr:spPr bwMode="auto">
        <a:xfrm>
          <a:off x="20231100" y="4622800"/>
          <a:ext cx="1508761" cy="816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6</xdr:col>
      <xdr:colOff>121920</xdr:colOff>
      <xdr:row>0</xdr:row>
      <xdr:rowOff>0</xdr:rowOff>
    </xdr:from>
    <xdr:to>
      <xdr:col>8</xdr:col>
      <xdr:colOff>541019</xdr:colOff>
      <xdr:row>3</xdr:row>
      <xdr:rowOff>83900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EFF64FA-4372-B941-AFAE-3BDF30A181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44820" y="0"/>
          <a:ext cx="2235199" cy="13158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0</xdr:colOff>
      <xdr:row>15</xdr:row>
      <xdr:rowOff>0</xdr:rowOff>
    </xdr:from>
    <xdr:to>
      <xdr:col>28</xdr:col>
      <xdr:colOff>10161</xdr:colOff>
      <xdr:row>60</xdr:row>
      <xdr:rowOff>40871</xdr:rowOff>
    </xdr:to>
    <xdr:sp macro="" textlink="">
      <xdr:nvSpPr>
        <xdr:cNvPr id="2" name="AutoShape 1" descr="mage result for lipscomb logo">
          <a:extLst>
            <a:ext uri="{FF2B5EF4-FFF2-40B4-BE49-F238E27FC236}">
              <a16:creationId xmlns:a16="http://schemas.microsoft.com/office/drawing/2014/main" id="{6BA41C9F-6DD3-EA40-BE71-CC91DC3ADC01}"/>
            </a:ext>
          </a:extLst>
        </xdr:cNvPr>
        <xdr:cNvSpPr>
          <a:spLocks noChangeAspect="1" noChangeArrowheads="1"/>
        </xdr:cNvSpPr>
      </xdr:nvSpPr>
      <xdr:spPr bwMode="auto">
        <a:xfrm>
          <a:off x="20231100" y="4622800"/>
          <a:ext cx="1508761" cy="816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6</xdr:col>
      <xdr:colOff>121920</xdr:colOff>
      <xdr:row>0</xdr:row>
      <xdr:rowOff>0</xdr:rowOff>
    </xdr:from>
    <xdr:to>
      <xdr:col>8</xdr:col>
      <xdr:colOff>541019</xdr:colOff>
      <xdr:row>3</xdr:row>
      <xdr:rowOff>83900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3BD1449-C1B4-E54D-A7CF-038D523621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44820" y="0"/>
          <a:ext cx="2235199" cy="131580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0</xdr:colOff>
      <xdr:row>15</xdr:row>
      <xdr:rowOff>0</xdr:rowOff>
    </xdr:from>
    <xdr:to>
      <xdr:col>28</xdr:col>
      <xdr:colOff>10161</xdr:colOff>
      <xdr:row>60</xdr:row>
      <xdr:rowOff>40871</xdr:rowOff>
    </xdr:to>
    <xdr:sp macro="" textlink="">
      <xdr:nvSpPr>
        <xdr:cNvPr id="2" name="AutoShape 1" descr="mage result for lipscomb logo">
          <a:extLst>
            <a:ext uri="{FF2B5EF4-FFF2-40B4-BE49-F238E27FC236}">
              <a16:creationId xmlns:a16="http://schemas.microsoft.com/office/drawing/2014/main" id="{C3DD2198-3706-6C45-8297-FBCAB6C79CE3}"/>
            </a:ext>
          </a:extLst>
        </xdr:cNvPr>
        <xdr:cNvSpPr>
          <a:spLocks noChangeAspect="1" noChangeArrowheads="1"/>
        </xdr:cNvSpPr>
      </xdr:nvSpPr>
      <xdr:spPr bwMode="auto">
        <a:xfrm>
          <a:off x="20231100" y="4622800"/>
          <a:ext cx="1508761" cy="816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6</xdr:col>
      <xdr:colOff>121920</xdr:colOff>
      <xdr:row>0</xdr:row>
      <xdr:rowOff>0</xdr:rowOff>
    </xdr:from>
    <xdr:to>
      <xdr:col>8</xdr:col>
      <xdr:colOff>541019</xdr:colOff>
      <xdr:row>3</xdr:row>
      <xdr:rowOff>83900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73E1DD9-5895-0247-A9B3-0B59CA3304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44820" y="0"/>
          <a:ext cx="2235199" cy="1315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A1BC2C-99AC-1740-8486-A6E2A0D18B47}">
  <dimension ref="A1:AA31"/>
  <sheetViews>
    <sheetView workbookViewId="0">
      <selection sqref="A1:Q20"/>
    </sheetView>
  </sheetViews>
  <sheetFormatPr baseColWidth="10" defaultColWidth="9.83203125" defaultRowHeight="13" x14ac:dyDescent="0.15"/>
  <cols>
    <col min="1" max="1" width="20.33203125" style="1" customWidth="1"/>
    <col min="2" max="3" width="9.1640625" style="1" customWidth="1"/>
    <col min="4" max="4" width="14.1640625" style="1" customWidth="1"/>
    <col min="5" max="6" width="9.1640625" style="1" customWidth="1"/>
    <col min="7" max="7" width="14.6640625" style="1" customWidth="1"/>
    <col min="8" max="12" width="9.1640625" style="1" customWidth="1"/>
    <col min="13" max="13" width="10.83203125" style="1" customWidth="1"/>
    <col min="14" max="14" width="10" style="1" customWidth="1"/>
    <col min="15" max="16" width="9.83203125" style="1"/>
    <col min="17" max="17" width="10.83203125" style="1" customWidth="1"/>
    <col min="18" max="18" width="3.83203125" style="1" customWidth="1"/>
    <col min="19" max="16384" width="9.83203125" style="1"/>
  </cols>
  <sheetData>
    <row r="1" spans="1:27" ht="13.25" customHeight="1" x14ac:dyDescent="0.15">
      <c r="A1" s="24"/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</row>
    <row r="2" spans="1:27" ht="13.25" customHeight="1" x14ac:dyDescent="0.15">
      <c r="A2" s="24"/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</row>
    <row r="3" spans="1:27" ht="71.5" customHeight="1" x14ac:dyDescent="0.15">
      <c r="A3" s="24"/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</row>
    <row r="4" spans="1:27" ht="26" thickBot="1" x14ac:dyDescent="0.2">
      <c r="A4" s="25"/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</row>
    <row r="5" spans="1:27" ht="31" thickBot="1" x14ac:dyDescent="0.2">
      <c r="A5" s="2" t="s">
        <v>0</v>
      </c>
      <c r="B5" s="3" t="s">
        <v>1</v>
      </c>
      <c r="C5" s="3" t="s">
        <v>2</v>
      </c>
      <c r="D5" s="3" t="s">
        <v>3</v>
      </c>
      <c r="E5" s="3" t="s">
        <v>4</v>
      </c>
      <c r="F5" s="3" t="s">
        <v>5</v>
      </c>
      <c r="G5" s="3" t="s">
        <v>6</v>
      </c>
      <c r="H5" s="3" t="s">
        <v>7</v>
      </c>
      <c r="I5" s="3" t="s">
        <v>8</v>
      </c>
      <c r="J5" s="3" t="s">
        <v>9</v>
      </c>
      <c r="K5" s="3" t="s">
        <v>10</v>
      </c>
      <c r="L5" s="3" t="s">
        <v>11</v>
      </c>
      <c r="M5" s="3" t="s">
        <v>12</v>
      </c>
      <c r="N5" s="3" t="s">
        <v>13</v>
      </c>
      <c r="O5" s="3" t="s">
        <v>14</v>
      </c>
      <c r="P5" s="3" t="s">
        <v>15</v>
      </c>
      <c r="Q5" s="3" t="s">
        <v>31</v>
      </c>
    </row>
    <row r="6" spans="1:27" ht="21" thickBot="1" x14ac:dyDescent="0.2">
      <c r="A6" s="4" t="s">
        <v>16</v>
      </c>
      <c r="B6" s="5">
        <v>6</v>
      </c>
      <c r="C6" s="5">
        <v>8</v>
      </c>
      <c r="D6" s="6">
        <f>IFERROR(B6/C6,"")</f>
        <v>0.75</v>
      </c>
      <c r="E6" s="5">
        <v>1</v>
      </c>
      <c r="F6" s="5">
        <v>7</v>
      </c>
      <c r="G6" s="6">
        <f t="shared" ref="G6:G17" si="0">IFERROR(E6/F6,"")</f>
        <v>0.14285714285714285</v>
      </c>
      <c r="H6" s="5">
        <v>1</v>
      </c>
      <c r="I6" s="5">
        <v>2</v>
      </c>
      <c r="J6" s="5">
        <v>4</v>
      </c>
      <c r="K6" s="5"/>
      <c r="L6" s="5">
        <v>2</v>
      </c>
      <c r="M6" s="5"/>
      <c r="N6" s="5">
        <v>2</v>
      </c>
      <c r="O6" s="5"/>
      <c r="P6" s="5">
        <v>2</v>
      </c>
      <c r="Q6" s="5">
        <f>B6*2+E6*3</f>
        <v>15</v>
      </c>
    </row>
    <row r="7" spans="1:27" ht="21" thickBot="1" x14ac:dyDescent="0.2">
      <c r="A7" s="4" t="s">
        <v>18</v>
      </c>
      <c r="B7" s="5"/>
      <c r="C7" s="5"/>
      <c r="D7" s="6" t="str">
        <f t="shared" ref="D7:D17" si="1">IFERROR(B7/C7,"")</f>
        <v/>
      </c>
      <c r="E7" s="5">
        <v>1</v>
      </c>
      <c r="F7" s="5">
        <v>2</v>
      </c>
      <c r="G7" s="6">
        <f t="shared" si="0"/>
        <v>0.5</v>
      </c>
      <c r="H7" s="5"/>
      <c r="I7" s="5"/>
      <c r="J7" s="5"/>
      <c r="K7" s="5"/>
      <c r="L7" s="5"/>
      <c r="M7" s="5"/>
      <c r="N7" s="5"/>
      <c r="O7" s="5"/>
      <c r="P7" s="5"/>
      <c r="Q7" s="5">
        <f t="shared" ref="Q7:Q17" si="2">B7*2+E7*3</f>
        <v>3</v>
      </c>
    </row>
    <row r="8" spans="1:27" ht="21" thickBot="1" x14ac:dyDescent="0.2">
      <c r="A8" s="7" t="s">
        <v>19</v>
      </c>
      <c r="B8" s="8">
        <v>2</v>
      </c>
      <c r="C8" s="8">
        <v>3</v>
      </c>
      <c r="D8" s="9">
        <f t="shared" si="1"/>
        <v>0.66666666666666663</v>
      </c>
      <c r="E8" s="8">
        <v>1</v>
      </c>
      <c r="F8" s="8">
        <v>7</v>
      </c>
      <c r="G8" s="9">
        <f t="shared" si="0"/>
        <v>0.14285714285714285</v>
      </c>
      <c r="H8" s="8"/>
      <c r="I8" s="8">
        <v>2</v>
      </c>
      <c r="J8" s="8">
        <v>3</v>
      </c>
      <c r="K8" s="8"/>
      <c r="L8" s="8"/>
      <c r="M8" s="8"/>
      <c r="N8" s="8"/>
      <c r="O8" s="8">
        <v>1</v>
      </c>
      <c r="P8" s="8">
        <v>1</v>
      </c>
      <c r="Q8" s="8">
        <f t="shared" si="2"/>
        <v>7</v>
      </c>
    </row>
    <row r="9" spans="1:27" ht="21" thickBot="1" x14ac:dyDescent="0.2">
      <c r="A9" s="4" t="s">
        <v>20</v>
      </c>
      <c r="B9" s="5">
        <v>10</v>
      </c>
      <c r="C9" s="5">
        <v>11</v>
      </c>
      <c r="D9" s="10">
        <f t="shared" si="1"/>
        <v>0.90909090909090906</v>
      </c>
      <c r="E9" s="5">
        <v>2</v>
      </c>
      <c r="F9" s="5">
        <v>7</v>
      </c>
      <c r="G9" s="10">
        <f t="shared" si="0"/>
        <v>0.2857142857142857</v>
      </c>
      <c r="H9" s="5">
        <v>6</v>
      </c>
      <c r="I9" s="5">
        <v>1</v>
      </c>
      <c r="J9" s="5">
        <v>2</v>
      </c>
      <c r="K9" s="5">
        <v>2</v>
      </c>
      <c r="L9" s="5"/>
      <c r="M9" s="5">
        <v>4</v>
      </c>
      <c r="N9" s="5">
        <v>6</v>
      </c>
      <c r="O9" s="5">
        <v>2</v>
      </c>
      <c r="P9" s="5">
        <v>2</v>
      </c>
      <c r="Q9" s="5">
        <f t="shared" si="2"/>
        <v>26</v>
      </c>
    </row>
    <row r="10" spans="1:27" ht="21" thickBot="1" x14ac:dyDescent="0.2">
      <c r="A10" s="7" t="s">
        <v>21</v>
      </c>
      <c r="B10" s="8">
        <v>3</v>
      </c>
      <c r="C10" s="8">
        <v>3</v>
      </c>
      <c r="D10" s="9">
        <f t="shared" si="1"/>
        <v>1</v>
      </c>
      <c r="E10" s="8">
        <v>1</v>
      </c>
      <c r="F10" s="8">
        <v>5</v>
      </c>
      <c r="G10" s="9">
        <f t="shared" si="0"/>
        <v>0.2</v>
      </c>
      <c r="H10" s="8">
        <v>7</v>
      </c>
      <c r="I10" s="8"/>
      <c r="J10" s="8">
        <v>2</v>
      </c>
      <c r="K10" s="8">
        <v>2</v>
      </c>
      <c r="L10" s="8"/>
      <c r="M10" s="8"/>
      <c r="N10" s="8"/>
      <c r="O10" s="8"/>
      <c r="P10" s="8">
        <v>1</v>
      </c>
      <c r="Q10" s="8">
        <f t="shared" si="2"/>
        <v>9</v>
      </c>
    </row>
    <row r="11" spans="1:27" ht="21" thickBot="1" x14ac:dyDescent="0.2">
      <c r="A11" s="4" t="s">
        <v>22</v>
      </c>
      <c r="B11" s="5">
        <v>3</v>
      </c>
      <c r="C11" s="5">
        <v>8</v>
      </c>
      <c r="D11" s="6">
        <f t="shared" si="1"/>
        <v>0.375</v>
      </c>
      <c r="E11" s="5"/>
      <c r="F11" s="5">
        <v>1</v>
      </c>
      <c r="G11" s="6">
        <f t="shared" si="0"/>
        <v>0</v>
      </c>
      <c r="H11" s="5">
        <v>5</v>
      </c>
      <c r="I11" s="5">
        <v>2</v>
      </c>
      <c r="J11" s="5">
        <v>1</v>
      </c>
      <c r="K11" s="5">
        <v>1</v>
      </c>
      <c r="L11" s="5">
        <v>1</v>
      </c>
      <c r="M11" s="5">
        <v>2</v>
      </c>
      <c r="N11" s="5">
        <v>4</v>
      </c>
      <c r="O11" s="5">
        <v>1</v>
      </c>
      <c r="P11" s="5">
        <v>3</v>
      </c>
      <c r="Q11" s="5">
        <f t="shared" si="2"/>
        <v>6</v>
      </c>
    </row>
    <row r="12" spans="1:27" ht="21" thickBot="1" x14ac:dyDescent="0.2">
      <c r="A12" s="7" t="s">
        <v>23</v>
      </c>
      <c r="B12" s="8"/>
      <c r="C12" s="8"/>
      <c r="D12" s="9" t="str">
        <f t="shared" si="1"/>
        <v/>
      </c>
      <c r="E12" s="8"/>
      <c r="F12" s="8">
        <v>1</v>
      </c>
      <c r="G12" s="9">
        <f t="shared" si="0"/>
        <v>0</v>
      </c>
      <c r="H12" s="8"/>
      <c r="I12" s="8"/>
      <c r="J12" s="8"/>
      <c r="K12" s="8"/>
      <c r="L12" s="8">
        <v>1</v>
      </c>
      <c r="M12" s="8">
        <v>1</v>
      </c>
      <c r="N12" s="8"/>
      <c r="O12" s="8"/>
      <c r="P12" s="8"/>
      <c r="Q12" s="8">
        <f t="shared" si="2"/>
        <v>0</v>
      </c>
    </row>
    <row r="13" spans="1:27" ht="21" thickBot="1" x14ac:dyDescent="0.25">
      <c r="A13" s="11" t="s">
        <v>24</v>
      </c>
      <c r="B13" s="5"/>
      <c r="C13" s="5"/>
      <c r="D13" s="6" t="str">
        <f t="shared" si="1"/>
        <v/>
      </c>
      <c r="E13" s="5"/>
      <c r="F13" s="5"/>
      <c r="G13" s="6" t="str">
        <f t="shared" si="0"/>
        <v/>
      </c>
      <c r="H13" s="5"/>
      <c r="I13" s="5"/>
      <c r="J13" s="5"/>
      <c r="K13" s="5"/>
      <c r="L13" s="5"/>
      <c r="M13" s="5"/>
      <c r="N13" s="5"/>
      <c r="O13" s="5">
        <v>1</v>
      </c>
      <c r="P13" s="5"/>
      <c r="Q13" s="5">
        <f t="shared" si="2"/>
        <v>0</v>
      </c>
      <c r="T13"/>
    </row>
    <row r="14" spans="1:27" ht="21" thickBot="1" x14ac:dyDescent="0.25">
      <c r="A14" s="7" t="s">
        <v>25</v>
      </c>
      <c r="B14" s="8"/>
      <c r="C14" s="8"/>
      <c r="D14" s="9" t="str">
        <f t="shared" si="1"/>
        <v/>
      </c>
      <c r="E14" s="8"/>
      <c r="F14" s="8"/>
      <c r="G14" s="9" t="str">
        <f t="shared" si="0"/>
        <v/>
      </c>
      <c r="H14" s="8">
        <v>1</v>
      </c>
      <c r="I14" s="8"/>
      <c r="J14" s="8"/>
      <c r="K14" s="8"/>
      <c r="L14" s="8"/>
      <c r="M14" s="8"/>
      <c r="N14" s="8"/>
      <c r="O14" s="8"/>
      <c r="P14" s="8"/>
      <c r="Q14" s="8">
        <f t="shared" si="2"/>
        <v>0</v>
      </c>
      <c r="AA14"/>
    </row>
    <row r="15" spans="1:27" ht="21" thickBot="1" x14ac:dyDescent="0.25">
      <c r="A15" s="11" t="s">
        <v>26</v>
      </c>
      <c r="B15" s="12">
        <v>2</v>
      </c>
      <c r="C15" s="12">
        <v>4</v>
      </c>
      <c r="D15" s="13">
        <f t="shared" si="1"/>
        <v>0.5</v>
      </c>
      <c r="E15" s="12"/>
      <c r="F15" s="12"/>
      <c r="G15" s="13" t="str">
        <f t="shared" si="0"/>
        <v/>
      </c>
      <c r="H15" s="12">
        <v>2</v>
      </c>
      <c r="I15" s="12">
        <v>1</v>
      </c>
      <c r="J15" s="12"/>
      <c r="K15" s="12"/>
      <c r="L15" s="12"/>
      <c r="M15" s="12"/>
      <c r="N15" s="12"/>
      <c r="O15" s="12">
        <v>1</v>
      </c>
      <c r="P15" s="12"/>
      <c r="Q15" s="12">
        <f t="shared" si="2"/>
        <v>4</v>
      </c>
      <c r="AA15"/>
    </row>
    <row r="16" spans="1:27" ht="21" thickBot="1" x14ac:dyDescent="0.2">
      <c r="A16" s="14" t="s">
        <v>27</v>
      </c>
      <c r="B16" s="15"/>
      <c r="C16" s="15">
        <v>1</v>
      </c>
      <c r="D16" s="16">
        <f t="shared" si="1"/>
        <v>0</v>
      </c>
      <c r="E16" s="15"/>
      <c r="F16" s="15">
        <v>2</v>
      </c>
      <c r="G16" s="16">
        <f t="shared" si="0"/>
        <v>0</v>
      </c>
      <c r="H16" s="15"/>
      <c r="I16" s="15"/>
      <c r="J16" s="15"/>
      <c r="K16" s="15"/>
      <c r="L16" s="15"/>
      <c r="M16" s="15">
        <v>1</v>
      </c>
      <c r="N16" s="15"/>
      <c r="O16" s="15">
        <v>1</v>
      </c>
      <c r="P16" s="15">
        <v>1</v>
      </c>
      <c r="Q16" s="15">
        <f t="shared" si="2"/>
        <v>0</v>
      </c>
    </row>
    <row r="17" spans="1:17" ht="21" thickBot="1" x14ac:dyDescent="0.2">
      <c r="A17" s="11" t="s">
        <v>28</v>
      </c>
      <c r="B17" s="12"/>
      <c r="C17" s="12"/>
      <c r="D17" s="13" t="str">
        <f t="shared" si="1"/>
        <v/>
      </c>
      <c r="E17" s="12"/>
      <c r="F17" s="12"/>
      <c r="G17" s="13" t="str">
        <f t="shared" si="0"/>
        <v/>
      </c>
      <c r="H17" s="12"/>
      <c r="I17" s="12"/>
      <c r="J17" s="12"/>
      <c r="K17" s="12"/>
      <c r="L17" s="12"/>
      <c r="M17" s="12"/>
      <c r="N17" s="12"/>
      <c r="O17" s="12"/>
      <c r="P17" s="12"/>
      <c r="Q17" s="12">
        <f t="shared" si="2"/>
        <v>0</v>
      </c>
    </row>
    <row r="18" spans="1:17" ht="21" thickBot="1" x14ac:dyDescent="0.2">
      <c r="A18" s="17" t="s">
        <v>30</v>
      </c>
      <c r="B18" s="18">
        <f>SUM(B6:B17)</f>
        <v>26</v>
      </c>
      <c r="C18" s="18">
        <f>SUM(C6:C17)</f>
        <v>38</v>
      </c>
      <c r="D18" s="19">
        <f t="shared" ref="D18" si="3">B18/C18</f>
        <v>0.68421052631578949</v>
      </c>
      <c r="E18" s="18">
        <f>SUM(E6:E17)</f>
        <v>6</v>
      </c>
      <c r="F18" s="18">
        <f>SUM(F6:F17)</f>
        <v>32</v>
      </c>
      <c r="G18" s="19">
        <f t="shared" ref="G18" si="4">E18/F18</f>
        <v>0.1875</v>
      </c>
      <c r="H18" s="18">
        <f t="shared" ref="H18:Q18" si="5">SUM(H6:H17)</f>
        <v>22</v>
      </c>
      <c r="I18" s="18">
        <f t="shared" si="5"/>
        <v>8</v>
      </c>
      <c r="J18" s="18">
        <f t="shared" si="5"/>
        <v>12</v>
      </c>
      <c r="K18" s="18">
        <f t="shared" si="5"/>
        <v>5</v>
      </c>
      <c r="L18" s="18">
        <f t="shared" si="5"/>
        <v>4</v>
      </c>
      <c r="M18" s="18">
        <f t="shared" si="5"/>
        <v>8</v>
      </c>
      <c r="N18" s="18">
        <f t="shared" si="5"/>
        <v>12</v>
      </c>
      <c r="O18" s="18">
        <f t="shared" si="5"/>
        <v>7</v>
      </c>
      <c r="P18" s="18">
        <f t="shared" si="5"/>
        <v>10</v>
      </c>
      <c r="Q18" s="18">
        <f t="shared" si="5"/>
        <v>70</v>
      </c>
    </row>
    <row r="19" spans="1:17" ht="20" x14ac:dyDescent="0.15">
      <c r="J19" s="1">
        <v>1</v>
      </c>
      <c r="K19" s="20"/>
    </row>
    <row r="21" spans="1:17" x14ac:dyDescent="0.15">
      <c r="A21" s="1" t="s">
        <v>32</v>
      </c>
      <c r="B21" s="22">
        <f>C18+F18+N18-I18+O18</f>
        <v>81</v>
      </c>
    </row>
    <row r="22" spans="1:17" x14ac:dyDescent="0.15">
      <c r="A22" s="1" t="s">
        <v>37</v>
      </c>
      <c r="B22" s="21">
        <f>(Q18+N18*1.25)/B21</f>
        <v>1.0493827160493827</v>
      </c>
    </row>
    <row r="23" spans="1:17" x14ac:dyDescent="0.15">
      <c r="A23" s="1" t="s">
        <v>38</v>
      </c>
      <c r="B23" s="22">
        <f>(B18+E18*1.5)/(C18+F18)*100</f>
        <v>50</v>
      </c>
    </row>
    <row r="24" spans="1:17" x14ac:dyDescent="0.15">
      <c r="A24" s="1" t="s">
        <v>39</v>
      </c>
      <c r="B24" s="22">
        <f>I18/(H18+I18)*100</f>
        <v>26.666666666666668</v>
      </c>
    </row>
    <row r="25" spans="1:17" x14ac:dyDescent="0.15">
      <c r="A25" s="1" t="s">
        <v>40</v>
      </c>
      <c r="B25" s="22">
        <f>O18/B21*100</f>
        <v>8.6419753086419746</v>
      </c>
    </row>
    <row r="26" spans="1:17" x14ac:dyDescent="0.15">
      <c r="A26" s="1" t="s">
        <v>41</v>
      </c>
      <c r="B26" s="22">
        <f>N18*2/(C18+F18)*100</f>
        <v>34.285714285714285</v>
      </c>
    </row>
    <row r="27" spans="1:17" x14ac:dyDescent="0.15">
      <c r="B27" s="22"/>
    </row>
    <row r="28" spans="1:17" x14ac:dyDescent="0.15">
      <c r="A28" s="1" t="s">
        <v>33</v>
      </c>
      <c r="B28" s="22">
        <f>F18/(C18+F18)*100</f>
        <v>45.714285714285715</v>
      </c>
    </row>
    <row r="29" spans="1:17" x14ac:dyDescent="0.15">
      <c r="A29" s="1" t="s">
        <v>34</v>
      </c>
      <c r="B29" s="22">
        <f>K18/(C18+F18)*100</f>
        <v>7.1428571428571423</v>
      </c>
    </row>
    <row r="30" spans="1:17" x14ac:dyDescent="0.15">
      <c r="A30" s="1" t="s">
        <v>35</v>
      </c>
      <c r="B30" s="22">
        <f>J18/(E18+B18)*100</f>
        <v>37.5</v>
      </c>
    </row>
    <row r="31" spans="1:17" x14ac:dyDescent="0.15">
      <c r="A31" s="1" t="s">
        <v>36</v>
      </c>
      <c r="B31" s="21">
        <f>J18/O18</f>
        <v>1.7142857142857142</v>
      </c>
    </row>
  </sheetData>
  <mergeCells count="2">
    <mergeCell ref="A1:Q3"/>
    <mergeCell ref="A4:Q4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858D1-6C30-FB4E-AFA5-92C41954A828}">
  <dimension ref="A1:AA34"/>
  <sheetViews>
    <sheetView workbookViewId="0">
      <selection activeCell="B6" sqref="B6:Q20"/>
    </sheetView>
  </sheetViews>
  <sheetFormatPr baseColWidth="10" defaultColWidth="9.83203125" defaultRowHeight="13" x14ac:dyDescent="0.15"/>
  <cols>
    <col min="1" max="1" width="20.33203125" style="1" customWidth="1"/>
    <col min="2" max="3" width="9.1640625" style="1" customWidth="1"/>
    <col min="4" max="4" width="14.1640625" style="1" customWidth="1"/>
    <col min="5" max="6" width="9.1640625" style="1" customWidth="1"/>
    <col min="7" max="7" width="14.6640625" style="1" customWidth="1"/>
    <col min="8" max="12" width="9.1640625" style="1" customWidth="1"/>
    <col min="13" max="13" width="10.83203125" style="1" customWidth="1"/>
    <col min="14" max="14" width="10" style="1" customWidth="1"/>
    <col min="15" max="16" width="9.83203125" style="1"/>
    <col min="17" max="17" width="10.83203125" style="1" customWidth="1"/>
    <col min="18" max="18" width="3.83203125" style="1" customWidth="1"/>
    <col min="19" max="16384" width="9.83203125" style="1"/>
  </cols>
  <sheetData>
    <row r="1" spans="1:27" ht="13.25" customHeight="1" x14ac:dyDescent="0.15">
      <c r="A1" s="24"/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</row>
    <row r="2" spans="1:27" ht="13.25" customHeight="1" x14ac:dyDescent="0.15">
      <c r="A2" s="24"/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</row>
    <row r="3" spans="1:27" ht="71.5" customHeight="1" x14ac:dyDescent="0.15">
      <c r="A3" s="24"/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</row>
    <row r="4" spans="1:27" ht="26" thickBot="1" x14ac:dyDescent="0.2">
      <c r="A4" s="25"/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</row>
    <row r="5" spans="1:27" ht="31" thickBot="1" x14ac:dyDescent="0.2">
      <c r="A5" s="2" t="s">
        <v>0</v>
      </c>
      <c r="B5" s="3" t="s">
        <v>1</v>
      </c>
      <c r="C5" s="3" t="s">
        <v>2</v>
      </c>
      <c r="D5" s="3" t="s">
        <v>3</v>
      </c>
      <c r="E5" s="3" t="s">
        <v>4</v>
      </c>
      <c r="F5" s="3" t="s">
        <v>5</v>
      </c>
      <c r="G5" s="3" t="s">
        <v>6</v>
      </c>
      <c r="H5" s="3" t="s">
        <v>7</v>
      </c>
      <c r="I5" s="3" t="s">
        <v>8</v>
      </c>
      <c r="J5" s="3" t="s">
        <v>9</v>
      </c>
      <c r="K5" s="3" t="s">
        <v>10</v>
      </c>
      <c r="L5" s="3" t="s">
        <v>11</v>
      </c>
      <c r="M5" s="3" t="s">
        <v>12</v>
      </c>
      <c r="N5" s="3" t="s">
        <v>13</v>
      </c>
      <c r="O5" s="3" t="s">
        <v>14</v>
      </c>
      <c r="P5" s="3" t="s">
        <v>15</v>
      </c>
      <c r="Q5" s="3" t="s">
        <v>31</v>
      </c>
    </row>
    <row r="6" spans="1:27" ht="21" thickBot="1" x14ac:dyDescent="0.2">
      <c r="A6" s="4" t="s">
        <v>57</v>
      </c>
      <c r="B6" s="5"/>
      <c r="C6" s="5">
        <v>2</v>
      </c>
      <c r="D6" s="6">
        <f>IFERROR(B6/C6,"")</f>
        <v>0</v>
      </c>
      <c r="E6" s="5"/>
      <c r="F6" s="5">
        <v>2</v>
      </c>
      <c r="G6" s="6">
        <f t="shared" ref="G6:G20" si="0">IFERROR(E6/F6,"")</f>
        <v>0</v>
      </c>
      <c r="H6" s="5">
        <v>1</v>
      </c>
      <c r="I6" s="5"/>
      <c r="J6" s="5">
        <v>2</v>
      </c>
      <c r="K6" s="5"/>
      <c r="L6" s="5"/>
      <c r="M6" s="5"/>
      <c r="N6" s="5">
        <v>1</v>
      </c>
      <c r="O6" s="5"/>
      <c r="P6" s="5"/>
      <c r="Q6" s="5">
        <f>B6*2+E6*3</f>
        <v>0</v>
      </c>
    </row>
    <row r="7" spans="1:27" ht="21" thickBot="1" x14ac:dyDescent="0.2">
      <c r="A7" s="7" t="s">
        <v>55</v>
      </c>
      <c r="B7" s="8">
        <v>3</v>
      </c>
      <c r="C7" s="8">
        <v>6</v>
      </c>
      <c r="D7" s="9">
        <f t="shared" ref="D7:D20" si="1">IFERROR(B7/C7,"")</f>
        <v>0.5</v>
      </c>
      <c r="E7" s="8">
        <v>1</v>
      </c>
      <c r="F7" s="8">
        <v>2</v>
      </c>
      <c r="G7" s="9">
        <f t="shared" si="0"/>
        <v>0.5</v>
      </c>
      <c r="H7" s="8">
        <v>1</v>
      </c>
      <c r="I7" s="8"/>
      <c r="J7" s="8">
        <v>2</v>
      </c>
      <c r="K7" s="8"/>
      <c r="L7" s="8"/>
      <c r="M7" s="8"/>
      <c r="N7" s="8">
        <v>1</v>
      </c>
      <c r="O7" s="8">
        <v>1</v>
      </c>
      <c r="P7" s="8"/>
      <c r="Q7" s="8">
        <f t="shared" ref="Q7:Q20" si="2">B7*2+E7*3</f>
        <v>9</v>
      </c>
    </row>
    <row r="8" spans="1:27" ht="21" thickBot="1" x14ac:dyDescent="0.2">
      <c r="A8" s="4" t="s">
        <v>60</v>
      </c>
      <c r="B8" s="5"/>
      <c r="C8" s="5">
        <v>3</v>
      </c>
      <c r="D8" s="6">
        <f t="shared" si="1"/>
        <v>0</v>
      </c>
      <c r="E8" s="5"/>
      <c r="F8" s="5"/>
      <c r="G8" s="6" t="str">
        <f t="shared" si="0"/>
        <v/>
      </c>
      <c r="H8" s="5">
        <v>2</v>
      </c>
      <c r="I8" s="5"/>
      <c r="J8" s="5">
        <v>1</v>
      </c>
      <c r="K8" s="5"/>
      <c r="L8" s="5"/>
      <c r="M8" s="5">
        <v>1</v>
      </c>
      <c r="N8" s="5"/>
      <c r="O8" s="5">
        <v>2</v>
      </c>
      <c r="P8" s="5"/>
      <c r="Q8" s="5">
        <f t="shared" si="2"/>
        <v>0</v>
      </c>
    </row>
    <row r="9" spans="1:27" ht="21" thickBot="1" x14ac:dyDescent="0.2">
      <c r="A9" s="7" t="s">
        <v>56</v>
      </c>
      <c r="B9" s="8">
        <v>3</v>
      </c>
      <c r="C9" s="8">
        <v>3</v>
      </c>
      <c r="D9" s="9">
        <f t="shared" si="1"/>
        <v>1</v>
      </c>
      <c r="E9" s="8">
        <v>2</v>
      </c>
      <c r="F9" s="8">
        <v>6</v>
      </c>
      <c r="G9" s="9">
        <f t="shared" si="0"/>
        <v>0.33333333333333331</v>
      </c>
      <c r="H9" s="8">
        <v>2</v>
      </c>
      <c r="I9" s="8"/>
      <c r="J9" s="8">
        <v>4</v>
      </c>
      <c r="K9" s="8"/>
      <c r="L9" s="8"/>
      <c r="M9" s="8"/>
      <c r="N9" s="8">
        <v>1</v>
      </c>
      <c r="O9" s="8">
        <v>1</v>
      </c>
      <c r="P9" s="8">
        <v>3</v>
      </c>
      <c r="Q9" s="8">
        <f t="shared" si="2"/>
        <v>12</v>
      </c>
    </row>
    <row r="10" spans="1:27" ht="21" thickBot="1" x14ac:dyDescent="0.2">
      <c r="A10" s="4" t="s">
        <v>62</v>
      </c>
      <c r="B10" s="5"/>
      <c r="C10" s="5"/>
      <c r="D10" s="6" t="str">
        <f>IFERROR(B10/C10,"")</f>
        <v/>
      </c>
      <c r="E10" s="5">
        <v>1</v>
      </c>
      <c r="F10" s="5">
        <v>3</v>
      </c>
      <c r="G10" s="6">
        <f t="shared" si="0"/>
        <v>0.33333333333333331</v>
      </c>
      <c r="H10" s="5">
        <v>3</v>
      </c>
      <c r="I10" s="5"/>
      <c r="J10" s="5">
        <v>1</v>
      </c>
      <c r="K10" s="5"/>
      <c r="L10" s="5"/>
      <c r="M10" s="5"/>
      <c r="N10" s="5"/>
      <c r="O10" s="5"/>
      <c r="P10" s="5"/>
      <c r="Q10" s="5">
        <f t="shared" si="2"/>
        <v>3</v>
      </c>
    </row>
    <row r="11" spans="1:27" ht="21" thickBot="1" x14ac:dyDescent="0.2">
      <c r="A11" s="7" t="s">
        <v>61</v>
      </c>
      <c r="B11" s="8"/>
      <c r="C11" s="8"/>
      <c r="D11" s="9" t="str">
        <f t="shared" si="1"/>
        <v/>
      </c>
      <c r="E11" s="8"/>
      <c r="F11" s="8">
        <v>4</v>
      </c>
      <c r="G11" s="9">
        <f t="shared" si="0"/>
        <v>0</v>
      </c>
      <c r="H11" s="8">
        <v>2</v>
      </c>
      <c r="I11" s="8">
        <v>2</v>
      </c>
      <c r="J11" s="8">
        <v>1</v>
      </c>
      <c r="K11" s="8"/>
      <c r="L11" s="8"/>
      <c r="M11" s="8">
        <v>2</v>
      </c>
      <c r="N11" s="8"/>
      <c r="O11" s="8"/>
      <c r="P11" s="8">
        <v>1</v>
      </c>
      <c r="Q11" s="8">
        <f t="shared" si="2"/>
        <v>0</v>
      </c>
    </row>
    <row r="12" spans="1:27" ht="21" thickBot="1" x14ac:dyDescent="0.2">
      <c r="A12" s="4" t="s">
        <v>54</v>
      </c>
      <c r="B12" s="5"/>
      <c r="C12" s="5"/>
      <c r="D12" s="6" t="str">
        <f t="shared" si="1"/>
        <v/>
      </c>
      <c r="E12" s="5"/>
      <c r="F12" s="5"/>
      <c r="G12" s="6" t="str">
        <f t="shared" si="0"/>
        <v/>
      </c>
      <c r="H12" s="5"/>
      <c r="I12" s="5"/>
      <c r="J12" s="5"/>
      <c r="K12" s="5"/>
      <c r="L12" s="5"/>
      <c r="M12" s="5"/>
      <c r="N12" s="5"/>
      <c r="O12" s="5"/>
      <c r="P12" s="5"/>
      <c r="Q12" s="5">
        <f t="shared" si="2"/>
        <v>0</v>
      </c>
    </row>
    <row r="13" spans="1:27" ht="21" thickBot="1" x14ac:dyDescent="0.2">
      <c r="A13" s="7" t="s">
        <v>59</v>
      </c>
      <c r="B13" s="8">
        <v>1</v>
      </c>
      <c r="C13" s="8">
        <v>4</v>
      </c>
      <c r="D13" s="9">
        <f t="shared" si="1"/>
        <v>0.25</v>
      </c>
      <c r="E13" s="8"/>
      <c r="F13" s="8">
        <v>2</v>
      </c>
      <c r="G13" s="9">
        <f t="shared" si="0"/>
        <v>0</v>
      </c>
      <c r="H13" s="8">
        <v>4</v>
      </c>
      <c r="I13" s="8">
        <v>2</v>
      </c>
      <c r="J13" s="8">
        <v>1</v>
      </c>
      <c r="K13" s="8"/>
      <c r="L13" s="8">
        <v>1</v>
      </c>
      <c r="M13" s="8">
        <v>1</v>
      </c>
      <c r="N13" s="8">
        <v>1</v>
      </c>
      <c r="O13" s="8">
        <v>1</v>
      </c>
      <c r="P13" s="8"/>
      <c r="Q13" s="8">
        <f t="shared" si="2"/>
        <v>2</v>
      </c>
    </row>
    <row r="14" spans="1:27" ht="21" thickBot="1" x14ac:dyDescent="0.2">
      <c r="A14" s="11" t="s">
        <v>23</v>
      </c>
      <c r="B14" s="5">
        <v>7</v>
      </c>
      <c r="C14" s="5">
        <v>9</v>
      </c>
      <c r="D14" s="6">
        <f t="shared" si="1"/>
        <v>0.77777777777777779</v>
      </c>
      <c r="E14" s="5"/>
      <c r="F14" s="5">
        <v>1</v>
      </c>
      <c r="G14" s="6">
        <f t="shared" si="0"/>
        <v>0</v>
      </c>
      <c r="H14" s="5">
        <v>3</v>
      </c>
      <c r="I14" s="5">
        <v>4</v>
      </c>
      <c r="J14" s="5"/>
      <c r="K14" s="5">
        <v>2</v>
      </c>
      <c r="L14" s="5">
        <v>1</v>
      </c>
      <c r="M14" s="5">
        <v>1</v>
      </c>
      <c r="N14" s="5">
        <v>1</v>
      </c>
      <c r="O14" s="5">
        <v>1</v>
      </c>
      <c r="P14" s="5">
        <v>2</v>
      </c>
      <c r="Q14" s="5">
        <f t="shared" si="2"/>
        <v>14</v>
      </c>
    </row>
    <row r="15" spans="1:27" ht="21" thickBot="1" x14ac:dyDescent="0.25">
      <c r="A15" s="7" t="s">
        <v>58</v>
      </c>
      <c r="B15" s="8">
        <v>2</v>
      </c>
      <c r="C15" s="8">
        <v>4</v>
      </c>
      <c r="D15" s="9">
        <f t="shared" si="1"/>
        <v>0.5</v>
      </c>
      <c r="E15" s="8">
        <v>1</v>
      </c>
      <c r="F15" s="8">
        <v>5</v>
      </c>
      <c r="G15" s="9">
        <f t="shared" si="0"/>
        <v>0.2</v>
      </c>
      <c r="H15" s="8"/>
      <c r="I15" s="8">
        <v>1</v>
      </c>
      <c r="J15" s="8">
        <v>1</v>
      </c>
      <c r="K15" s="8"/>
      <c r="L15" s="8"/>
      <c r="M15" s="8"/>
      <c r="N15" s="8"/>
      <c r="O15" s="8">
        <v>1</v>
      </c>
      <c r="P15" s="8"/>
      <c r="Q15" s="8">
        <f t="shared" si="2"/>
        <v>7</v>
      </c>
      <c r="T15"/>
    </row>
    <row r="16" spans="1:27" ht="21" thickBot="1" x14ac:dyDescent="0.25">
      <c r="A16" s="11" t="s">
        <v>24</v>
      </c>
      <c r="B16" s="12"/>
      <c r="C16" s="12"/>
      <c r="D16" s="13" t="str">
        <f t="shared" si="1"/>
        <v/>
      </c>
      <c r="E16" s="12"/>
      <c r="F16" s="12"/>
      <c r="G16" s="13" t="str">
        <f t="shared" si="0"/>
        <v/>
      </c>
      <c r="H16" s="12"/>
      <c r="I16" s="12"/>
      <c r="J16" s="12"/>
      <c r="K16" s="12"/>
      <c r="L16" s="12"/>
      <c r="M16" s="12"/>
      <c r="N16" s="12"/>
      <c r="O16" s="12"/>
      <c r="P16" s="12"/>
      <c r="Q16" s="12">
        <f t="shared" si="2"/>
        <v>0</v>
      </c>
      <c r="AA16"/>
    </row>
    <row r="17" spans="1:27" ht="21" thickBot="1" x14ac:dyDescent="0.25">
      <c r="A17" s="14" t="s">
        <v>25</v>
      </c>
      <c r="B17" s="15"/>
      <c r="C17" s="15">
        <v>1</v>
      </c>
      <c r="D17" s="16">
        <f t="shared" si="1"/>
        <v>0</v>
      </c>
      <c r="E17" s="15">
        <v>1</v>
      </c>
      <c r="F17" s="15">
        <v>2</v>
      </c>
      <c r="G17" s="16">
        <f t="shared" si="0"/>
        <v>0.5</v>
      </c>
      <c r="H17" s="15">
        <v>1</v>
      </c>
      <c r="I17" s="15"/>
      <c r="J17" s="15">
        <v>2</v>
      </c>
      <c r="K17" s="15"/>
      <c r="L17" s="15">
        <v>1</v>
      </c>
      <c r="M17" s="15"/>
      <c r="N17" s="15"/>
      <c r="O17" s="15">
        <v>1</v>
      </c>
      <c r="P17" s="15"/>
      <c r="Q17" s="15">
        <f t="shared" si="2"/>
        <v>3</v>
      </c>
      <c r="AA17"/>
    </row>
    <row r="18" spans="1:27" ht="21" thickBot="1" x14ac:dyDescent="0.2">
      <c r="A18" s="11" t="s">
        <v>26</v>
      </c>
      <c r="B18" s="12">
        <v>4</v>
      </c>
      <c r="C18" s="12">
        <v>5</v>
      </c>
      <c r="D18" s="13">
        <f t="shared" si="1"/>
        <v>0.8</v>
      </c>
      <c r="E18" s="12"/>
      <c r="F18" s="12"/>
      <c r="G18" s="13" t="str">
        <f t="shared" si="0"/>
        <v/>
      </c>
      <c r="H18" s="12">
        <v>2</v>
      </c>
      <c r="I18" s="12">
        <v>1</v>
      </c>
      <c r="J18" s="12">
        <v>1</v>
      </c>
      <c r="K18" s="12"/>
      <c r="L18" s="12">
        <v>1</v>
      </c>
      <c r="M18" s="12"/>
      <c r="N18" s="12">
        <v>3</v>
      </c>
      <c r="O18" s="12">
        <v>1</v>
      </c>
      <c r="P18" s="12"/>
      <c r="Q18" s="12">
        <f t="shared" si="2"/>
        <v>8</v>
      </c>
    </row>
    <row r="19" spans="1:27" ht="21" thickBot="1" x14ac:dyDescent="0.2">
      <c r="A19" s="14" t="s">
        <v>28</v>
      </c>
      <c r="B19" s="15">
        <v>1</v>
      </c>
      <c r="C19" s="15">
        <v>2</v>
      </c>
      <c r="D19" s="16">
        <f t="shared" si="1"/>
        <v>0.5</v>
      </c>
      <c r="E19" s="15"/>
      <c r="F19" s="15">
        <v>1</v>
      </c>
      <c r="G19" s="16">
        <f t="shared" si="0"/>
        <v>0</v>
      </c>
      <c r="H19" s="15">
        <v>3</v>
      </c>
      <c r="I19" s="15">
        <v>1</v>
      </c>
      <c r="J19" s="15">
        <v>1</v>
      </c>
      <c r="K19" s="15"/>
      <c r="L19" s="15"/>
      <c r="M19" s="15">
        <v>2</v>
      </c>
      <c r="N19" s="15"/>
      <c r="O19" s="15"/>
      <c r="P19" s="15"/>
      <c r="Q19" s="15">
        <f t="shared" si="2"/>
        <v>2</v>
      </c>
    </row>
    <row r="20" spans="1:27" ht="21" thickBot="1" x14ac:dyDescent="0.2">
      <c r="A20" s="4" t="s">
        <v>29</v>
      </c>
      <c r="B20" s="5">
        <v>1</v>
      </c>
      <c r="C20" s="5">
        <v>1</v>
      </c>
      <c r="D20" s="10">
        <f t="shared" si="1"/>
        <v>1</v>
      </c>
      <c r="E20" s="5"/>
      <c r="F20" s="5">
        <v>1</v>
      </c>
      <c r="G20" s="10">
        <f t="shared" si="0"/>
        <v>0</v>
      </c>
      <c r="H20" s="5">
        <v>1</v>
      </c>
      <c r="I20" s="5"/>
      <c r="J20" s="5">
        <v>1</v>
      </c>
      <c r="K20" s="5"/>
      <c r="L20" s="5">
        <v>1</v>
      </c>
      <c r="M20" s="5"/>
      <c r="N20" s="5"/>
      <c r="O20" s="5"/>
      <c r="P20" s="5"/>
      <c r="Q20" s="5">
        <f t="shared" si="2"/>
        <v>2</v>
      </c>
    </row>
    <row r="21" spans="1:27" ht="21" thickBot="1" x14ac:dyDescent="0.2">
      <c r="A21" s="17" t="s">
        <v>30</v>
      </c>
      <c r="B21" s="18">
        <f>SUM(B6:B20)</f>
        <v>22</v>
      </c>
      <c r="C21" s="18">
        <f>SUM(C6:C20)</f>
        <v>40</v>
      </c>
      <c r="D21" s="19">
        <f t="shared" ref="D21" si="3">B21/C21</f>
        <v>0.55000000000000004</v>
      </c>
      <c r="E21" s="18">
        <f>SUM(E6:E20)</f>
        <v>6</v>
      </c>
      <c r="F21" s="18">
        <f>SUM(F6:F20)</f>
        <v>29</v>
      </c>
      <c r="G21" s="19">
        <f t="shared" ref="G21" si="4">E21/F21</f>
        <v>0.20689655172413793</v>
      </c>
      <c r="H21" s="18">
        <f t="shared" ref="H21:Q21" si="5">SUM(H6:H20)</f>
        <v>25</v>
      </c>
      <c r="I21" s="18">
        <f t="shared" si="5"/>
        <v>11</v>
      </c>
      <c r="J21" s="18">
        <f t="shared" si="5"/>
        <v>18</v>
      </c>
      <c r="K21" s="18">
        <f t="shared" si="5"/>
        <v>2</v>
      </c>
      <c r="L21" s="18">
        <f t="shared" si="5"/>
        <v>5</v>
      </c>
      <c r="M21" s="18">
        <f t="shared" si="5"/>
        <v>7</v>
      </c>
      <c r="N21" s="18">
        <f t="shared" si="5"/>
        <v>8</v>
      </c>
      <c r="O21" s="18">
        <f t="shared" si="5"/>
        <v>9</v>
      </c>
      <c r="P21" s="18">
        <f t="shared" si="5"/>
        <v>6</v>
      </c>
      <c r="Q21" s="18">
        <f t="shared" si="5"/>
        <v>62</v>
      </c>
    </row>
    <row r="22" spans="1:27" ht="20" x14ac:dyDescent="0.15">
      <c r="K22" s="20"/>
    </row>
    <row r="24" spans="1:27" x14ac:dyDescent="0.15">
      <c r="A24" s="1" t="s">
        <v>32</v>
      </c>
      <c r="B24" s="22">
        <f>C21+F21+N21-I21+O21</f>
        <v>75</v>
      </c>
    </row>
    <row r="25" spans="1:27" x14ac:dyDescent="0.15">
      <c r="A25" s="1" t="s">
        <v>37</v>
      </c>
      <c r="B25" s="21">
        <f>(Q21+N21*1.25)/B24</f>
        <v>0.96</v>
      </c>
    </row>
    <row r="26" spans="1:27" x14ac:dyDescent="0.15">
      <c r="A26" s="1" t="s">
        <v>38</v>
      </c>
      <c r="B26" s="22">
        <f>(B21+E21*1.5)/(C21+F21)*100</f>
        <v>44.927536231884055</v>
      </c>
    </row>
    <row r="27" spans="1:27" x14ac:dyDescent="0.15">
      <c r="A27" s="1" t="s">
        <v>39</v>
      </c>
      <c r="B27" s="22">
        <f>I21/(H21+I21)*100</f>
        <v>30.555555555555557</v>
      </c>
    </row>
    <row r="28" spans="1:27" x14ac:dyDescent="0.15">
      <c r="A28" s="1" t="s">
        <v>40</v>
      </c>
      <c r="B28" s="22">
        <f>O21/B24*100</f>
        <v>12</v>
      </c>
    </row>
    <row r="29" spans="1:27" x14ac:dyDescent="0.15">
      <c r="A29" s="1" t="s">
        <v>41</v>
      </c>
      <c r="B29" s="22">
        <f>N21*2/(C21+F21)*100</f>
        <v>23.188405797101449</v>
      </c>
    </row>
    <row r="30" spans="1:27" x14ac:dyDescent="0.15">
      <c r="B30" s="22"/>
    </row>
    <row r="31" spans="1:27" x14ac:dyDescent="0.15">
      <c r="A31" s="1" t="s">
        <v>33</v>
      </c>
      <c r="B31" s="22">
        <f>F21/(C21+F21)*100</f>
        <v>42.028985507246375</v>
      </c>
    </row>
    <row r="32" spans="1:27" x14ac:dyDescent="0.15">
      <c r="A32" s="1" t="s">
        <v>34</v>
      </c>
      <c r="B32" s="22">
        <f>K21/(C21+F21)*100</f>
        <v>2.8985507246376812</v>
      </c>
    </row>
    <row r="33" spans="1:2" x14ac:dyDescent="0.15">
      <c r="A33" s="1" t="s">
        <v>35</v>
      </c>
      <c r="B33" s="22">
        <f>J21/(E21+B21)*100</f>
        <v>64.285714285714292</v>
      </c>
    </row>
    <row r="34" spans="1:2" x14ac:dyDescent="0.15">
      <c r="A34" s="1" t="s">
        <v>36</v>
      </c>
      <c r="B34" s="21">
        <f>J21/O21</f>
        <v>2</v>
      </c>
    </row>
  </sheetData>
  <mergeCells count="2">
    <mergeCell ref="A1:Q3"/>
    <mergeCell ref="A4:Q4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780EF-DEBA-6448-9D65-DB6AD2014EDC}">
  <dimension ref="A1:AA34"/>
  <sheetViews>
    <sheetView workbookViewId="0">
      <selection activeCell="Q20" sqref="B6:Q20"/>
    </sheetView>
  </sheetViews>
  <sheetFormatPr baseColWidth="10" defaultColWidth="9.83203125" defaultRowHeight="13" x14ac:dyDescent="0.15"/>
  <cols>
    <col min="1" max="1" width="20.33203125" style="1" customWidth="1"/>
    <col min="2" max="3" width="9.1640625" style="1" customWidth="1"/>
    <col min="4" max="4" width="14.1640625" style="1" customWidth="1"/>
    <col min="5" max="6" width="9.1640625" style="1" customWidth="1"/>
    <col min="7" max="7" width="14.6640625" style="1" customWidth="1"/>
    <col min="8" max="12" width="9.1640625" style="1" customWidth="1"/>
    <col min="13" max="13" width="10.83203125" style="1" customWidth="1"/>
    <col min="14" max="14" width="10" style="1" customWidth="1"/>
    <col min="15" max="16" width="9.83203125" style="1"/>
    <col min="17" max="17" width="10.83203125" style="1" customWidth="1"/>
    <col min="18" max="18" width="3.83203125" style="1" customWidth="1"/>
    <col min="19" max="16384" width="9.83203125" style="1"/>
  </cols>
  <sheetData>
    <row r="1" spans="1:27" ht="13.25" customHeight="1" x14ac:dyDescent="0.15">
      <c r="A1" s="24"/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</row>
    <row r="2" spans="1:27" ht="13.25" customHeight="1" x14ac:dyDescent="0.15">
      <c r="A2" s="24"/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</row>
    <row r="3" spans="1:27" ht="71.5" customHeight="1" x14ac:dyDescent="0.15">
      <c r="A3" s="24"/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</row>
    <row r="4" spans="1:27" ht="26" thickBot="1" x14ac:dyDescent="0.2">
      <c r="A4" s="25"/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</row>
    <row r="5" spans="1:27" ht="31" thickBot="1" x14ac:dyDescent="0.2">
      <c r="A5" s="2" t="s">
        <v>0</v>
      </c>
      <c r="B5" s="3" t="s">
        <v>1</v>
      </c>
      <c r="C5" s="3" t="s">
        <v>2</v>
      </c>
      <c r="D5" s="3" t="s">
        <v>3</v>
      </c>
      <c r="E5" s="3" t="s">
        <v>4</v>
      </c>
      <c r="F5" s="3" t="s">
        <v>5</v>
      </c>
      <c r="G5" s="3" t="s">
        <v>6</v>
      </c>
      <c r="H5" s="3" t="s">
        <v>7</v>
      </c>
      <c r="I5" s="3" t="s">
        <v>8</v>
      </c>
      <c r="J5" s="3" t="s">
        <v>9</v>
      </c>
      <c r="K5" s="3" t="s">
        <v>10</v>
      </c>
      <c r="L5" s="3" t="s">
        <v>11</v>
      </c>
      <c r="M5" s="3" t="s">
        <v>12</v>
      </c>
      <c r="N5" s="3" t="s">
        <v>13</v>
      </c>
      <c r="O5" s="3" t="s">
        <v>14</v>
      </c>
      <c r="P5" s="3" t="s">
        <v>15</v>
      </c>
      <c r="Q5" s="3" t="s">
        <v>31</v>
      </c>
    </row>
    <row r="6" spans="1:27" ht="21" thickBot="1" x14ac:dyDescent="0.2">
      <c r="A6" s="4" t="s">
        <v>57</v>
      </c>
      <c r="B6" s="5"/>
      <c r="C6" s="5"/>
      <c r="D6" s="6" t="str">
        <f>IFERROR(B6/C6,"")</f>
        <v/>
      </c>
      <c r="E6" s="5"/>
      <c r="F6" s="5"/>
      <c r="G6" s="6" t="str">
        <f t="shared" ref="G6:G20" si="0">IFERROR(E6/F6,"")</f>
        <v/>
      </c>
      <c r="H6" s="5"/>
      <c r="I6" s="5"/>
      <c r="J6" s="5"/>
      <c r="K6" s="5"/>
      <c r="L6" s="5"/>
      <c r="M6" s="5"/>
      <c r="N6" s="5"/>
      <c r="O6" s="5"/>
      <c r="P6" s="5"/>
      <c r="Q6" s="5">
        <f>B6*2+E6*3</f>
        <v>0</v>
      </c>
    </row>
    <row r="7" spans="1:27" ht="21" thickBot="1" x14ac:dyDescent="0.2">
      <c r="A7" s="7" t="s">
        <v>55</v>
      </c>
      <c r="B7" s="8"/>
      <c r="C7" s="8"/>
      <c r="D7" s="9" t="str">
        <f t="shared" ref="D7:D20" si="1">IFERROR(B7/C7,"")</f>
        <v/>
      </c>
      <c r="E7" s="8"/>
      <c r="F7" s="8"/>
      <c r="G7" s="9" t="str">
        <f t="shared" si="0"/>
        <v/>
      </c>
      <c r="H7" s="8"/>
      <c r="I7" s="8"/>
      <c r="J7" s="8"/>
      <c r="K7" s="8"/>
      <c r="L7" s="8"/>
      <c r="M7" s="8"/>
      <c r="N7" s="8"/>
      <c r="O7" s="8"/>
      <c r="P7" s="8"/>
      <c r="Q7" s="8">
        <f t="shared" ref="Q7:Q20" si="2">B7*2+E7*3</f>
        <v>0</v>
      </c>
    </row>
    <row r="8" spans="1:27" ht="21" thickBot="1" x14ac:dyDescent="0.2">
      <c r="A8" s="4" t="s">
        <v>60</v>
      </c>
      <c r="B8" s="5"/>
      <c r="C8" s="5">
        <v>1</v>
      </c>
      <c r="D8" s="6">
        <f t="shared" si="1"/>
        <v>0</v>
      </c>
      <c r="E8" s="5"/>
      <c r="F8" s="5"/>
      <c r="G8" s="6" t="str">
        <f t="shared" si="0"/>
        <v/>
      </c>
      <c r="H8" s="5">
        <v>1</v>
      </c>
      <c r="I8" s="5"/>
      <c r="J8" s="5"/>
      <c r="K8" s="5"/>
      <c r="L8" s="5"/>
      <c r="M8" s="5"/>
      <c r="N8" s="5"/>
      <c r="O8" s="5">
        <v>1</v>
      </c>
      <c r="P8" s="5"/>
      <c r="Q8" s="5">
        <f t="shared" si="2"/>
        <v>0</v>
      </c>
    </row>
    <row r="9" spans="1:27" ht="21" thickBot="1" x14ac:dyDescent="0.2">
      <c r="A9" s="7" t="s">
        <v>56</v>
      </c>
      <c r="B9" s="8"/>
      <c r="C9" s="8"/>
      <c r="D9" s="9" t="str">
        <f t="shared" si="1"/>
        <v/>
      </c>
      <c r="E9" s="8"/>
      <c r="F9" s="8">
        <v>1</v>
      </c>
      <c r="G9" s="9">
        <f t="shared" si="0"/>
        <v>0</v>
      </c>
      <c r="H9" s="8"/>
      <c r="I9" s="8"/>
      <c r="J9" s="8"/>
      <c r="K9" s="8"/>
      <c r="L9" s="8"/>
      <c r="M9" s="8"/>
      <c r="N9" s="8"/>
      <c r="O9" s="8"/>
      <c r="P9" s="8"/>
      <c r="Q9" s="8">
        <f t="shared" si="2"/>
        <v>0</v>
      </c>
    </row>
    <row r="10" spans="1:27" ht="21" thickBot="1" x14ac:dyDescent="0.2">
      <c r="A10" s="4" t="s">
        <v>62</v>
      </c>
      <c r="B10" s="5"/>
      <c r="C10" s="5"/>
      <c r="D10" s="6" t="str">
        <f>IFERROR(B10/C10,"")</f>
        <v/>
      </c>
      <c r="E10" s="5"/>
      <c r="F10" s="5">
        <v>1</v>
      </c>
      <c r="G10" s="6">
        <f t="shared" si="0"/>
        <v>0</v>
      </c>
      <c r="H10" s="5"/>
      <c r="I10" s="5"/>
      <c r="J10" s="5"/>
      <c r="K10" s="5"/>
      <c r="L10" s="5"/>
      <c r="M10" s="5"/>
      <c r="N10" s="5"/>
      <c r="O10" s="5"/>
      <c r="P10" s="5"/>
      <c r="Q10" s="5">
        <f t="shared" si="2"/>
        <v>0</v>
      </c>
    </row>
    <row r="11" spans="1:27" ht="21" thickBot="1" x14ac:dyDescent="0.2">
      <c r="A11" s="7" t="s">
        <v>61</v>
      </c>
      <c r="B11" s="8">
        <v>1</v>
      </c>
      <c r="C11" s="8">
        <v>2</v>
      </c>
      <c r="D11" s="9">
        <f t="shared" si="1"/>
        <v>0.5</v>
      </c>
      <c r="E11" s="8"/>
      <c r="F11" s="8">
        <v>1</v>
      </c>
      <c r="G11" s="9">
        <f t="shared" si="0"/>
        <v>0</v>
      </c>
      <c r="H11" s="8">
        <v>1</v>
      </c>
      <c r="I11" s="8">
        <v>1</v>
      </c>
      <c r="J11" s="8"/>
      <c r="K11" s="8"/>
      <c r="L11" s="8"/>
      <c r="M11" s="8">
        <v>1</v>
      </c>
      <c r="N11" s="8"/>
      <c r="O11" s="8"/>
      <c r="P11" s="8"/>
      <c r="Q11" s="8">
        <f t="shared" si="2"/>
        <v>2</v>
      </c>
    </row>
    <row r="12" spans="1:27" ht="21" thickBot="1" x14ac:dyDescent="0.2">
      <c r="A12" s="4" t="s">
        <v>54</v>
      </c>
      <c r="B12" s="5"/>
      <c r="C12" s="5"/>
      <c r="D12" s="6" t="str">
        <f t="shared" si="1"/>
        <v/>
      </c>
      <c r="E12" s="5"/>
      <c r="F12" s="5"/>
      <c r="G12" s="6" t="str">
        <f t="shared" si="0"/>
        <v/>
      </c>
      <c r="H12" s="5"/>
      <c r="I12" s="5"/>
      <c r="J12" s="5"/>
      <c r="K12" s="5"/>
      <c r="L12" s="5"/>
      <c r="M12" s="5"/>
      <c r="N12" s="5"/>
      <c r="O12" s="5"/>
      <c r="P12" s="5"/>
      <c r="Q12" s="5">
        <f t="shared" si="2"/>
        <v>0</v>
      </c>
    </row>
    <row r="13" spans="1:27" ht="21" thickBot="1" x14ac:dyDescent="0.2">
      <c r="A13" s="7" t="s">
        <v>59</v>
      </c>
      <c r="B13" s="8"/>
      <c r="C13" s="8">
        <v>1</v>
      </c>
      <c r="D13" s="9">
        <f t="shared" si="1"/>
        <v>0</v>
      </c>
      <c r="E13" s="8"/>
      <c r="F13" s="8"/>
      <c r="G13" s="9" t="str">
        <f t="shared" si="0"/>
        <v/>
      </c>
      <c r="H13" s="8"/>
      <c r="I13" s="8"/>
      <c r="J13" s="8">
        <v>1</v>
      </c>
      <c r="K13" s="8">
        <v>1</v>
      </c>
      <c r="L13" s="8"/>
      <c r="M13" s="8">
        <v>1</v>
      </c>
      <c r="N13" s="8"/>
      <c r="O13" s="8"/>
      <c r="P13" s="8"/>
      <c r="Q13" s="8">
        <f t="shared" si="2"/>
        <v>0</v>
      </c>
    </row>
    <row r="14" spans="1:27" ht="21" thickBot="1" x14ac:dyDescent="0.2">
      <c r="A14" s="11" t="s">
        <v>23</v>
      </c>
      <c r="B14" s="5">
        <v>1</v>
      </c>
      <c r="C14" s="5">
        <v>1</v>
      </c>
      <c r="D14" s="6">
        <f t="shared" si="1"/>
        <v>1</v>
      </c>
      <c r="E14" s="5"/>
      <c r="F14" s="5"/>
      <c r="G14" s="6" t="str">
        <f t="shared" si="0"/>
        <v/>
      </c>
      <c r="H14" s="5">
        <v>2</v>
      </c>
      <c r="I14" s="5"/>
      <c r="J14" s="5"/>
      <c r="K14" s="5"/>
      <c r="L14" s="5"/>
      <c r="M14" s="5"/>
      <c r="N14" s="5">
        <v>1</v>
      </c>
      <c r="O14" s="5"/>
      <c r="P14" s="5">
        <v>1</v>
      </c>
      <c r="Q14" s="5">
        <f t="shared" si="2"/>
        <v>2</v>
      </c>
    </row>
    <row r="15" spans="1:27" ht="21" thickBot="1" x14ac:dyDescent="0.25">
      <c r="A15" s="7" t="s">
        <v>58</v>
      </c>
      <c r="B15" s="8">
        <v>2</v>
      </c>
      <c r="C15" s="8">
        <v>2</v>
      </c>
      <c r="D15" s="9">
        <f t="shared" si="1"/>
        <v>1</v>
      </c>
      <c r="E15" s="8"/>
      <c r="F15" s="8">
        <v>1</v>
      </c>
      <c r="G15" s="9">
        <f t="shared" si="0"/>
        <v>0</v>
      </c>
      <c r="H15" s="8"/>
      <c r="I15" s="8"/>
      <c r="J15" s="8"/>
      <c r="K15" s="8"/>
      <c r="L15" s="8"/>
      <c r="M15" s="8"/>
      <c r="N15" s="8">
        <v>1</v>
      </c>
      <c r="O15" s="8"/>
      <c r="P15" s="8"/>
      <c r="Q15" s="8">
        <f t="shared" si="2"/>
        <v>4</v>
      </c>
      <c r="T15"/>
    </row>
    <row r="16" spans="1:27" ht="21" thickBot="1" x14ac:dyDescent="0.25">
      <c r="A16" s="11" t="s">
        <v>24</v>
      </c>
      <c r="B16" s="12"/>
      <c r="C16" s="12"/>
      <c r="D16" s="13" t="str">
        <f t="shared" si="1"/>
        <v/>
      </c>
      <c r="E16" s="12"/>
      <c r="F16" s="12"/>
      <c r="G16" s="13" t="str">
        <f t="shared" si="0"/>
        <v/>
      </c>
      <c r="H16" s="12"/>
      <c r="I16" s="12"/>
      <c r="J16" s="12"/>
      <c r="K16" s="12"/>
      <c r="L16" s="12"/>
      <c r="M16" s="12"/>
      <c r="N16" s="12"/>
      <c r="O16" s="12"/>
      <c r="P16" s="12"/>
      <c r="Q16" s="12">
        <f t="shared" si="2"/>
        <v>0</v>
      </c>
      <c r="AA16"/>
    </row>
    <row r="17" spans="1:27" ht="21" thickBot="1" x14ac:dyDescent="0.25">
      <c r="A17" s="14" t="s">
        <v>25</v>
      </c>
      <c r="B17" s="15">
        <v>1</v>
      </c>
      <c r="C17" s="15">
        <v>2</v>
      </c>
      <c r="D17" s="16">
        <f t="shared" si="1"/>
        <v>0.5</v>
      </c>
      <c r="E17" s="15"/>
      <c r="F17" s="15"/>
      <c r="G17" s="16" t="str">
        <f t="shared" si="0"/>
        <v/>
      </c>
      <c r="H17" s="15"/>
      <c r="I17" s="15"/>
      <c r="J17" s="15"/>
      <c r="K17" s="15"/>
      <c r="L17" s="15"/>
      <c r="M17" s="15"/>
      <c r="N17" s="15"/>
      <c r="O17" s="15"/>
      <c r="P17" s="15"/>
      <c r="Q17" s="15">
        <f t="shared" si="2"/>
        <v>2</v>
      </c>
      <c r="AA17"/>
    </row>
    <row r="18" spans="1:27" ht="21" thickBot="1" x14ac:dyDescent="0.2">
      <c r="A18" s="11" t="s">
        <v>26</v>
      </c>
      <c r="B18" s="12">
        <v>3</v>
      </c>
      <c r="C18" s="12">
        <v>5</v>
      </c>
      <c r="D18" s="13">
        <f t="shared" si="1"/>
        <v>0.6</v>
      </c>
      <c r="E18" s="12"/>
      <c r="F18" s="12"/>
      <c r="G18" s="13" t="str">
        <f t="shared" si="0"/>
        <v/>
      </c>
      <c r="H18" s="12">
        <v>1</v>
      </c>
      <c r="I18" s="12">
        <v>4</v>
      </c>
      <c r="J18" s="12"/>
      <c r="K18" s="12"/>
      <c r="L18" s="12"/>
      <c r="M18" s="12"/>
      <c r="N18" s="12"/>
      <c r="O18" s="12"/>
      <c r="P18" s="12">
        <v>1</v>
      </c>
      <c r="Q18" s="12">
        <f t="shared" si="2"/>
        <v>6</v>
      </c>
    </row>
    <row r="19" spans="1:27" ht="21" thickBot="1" x14ac:dyDescent="0.2">
      <c r="A19" s="14" t="s">
        <v>28</v>
      </c>
      <c r="B19" s="15"/>
      <c r="C19" s="15">
        <v>1</v>
      </c>
      <c r="D19" s="16">
        <f t="shared" si="1"/>
        <v>0</v>
      </c>
      <c r="E19" s="15"/>
      <c r="F19" s="15">
        <v>1</v>
      </c>
      <c r="G19" s="16">
        <f t="shared" si="0"/>
        <v>0</v>
      </c>
      <c r="H19" s="15">
        <v>1</v>
      </c>
      <c r="I19" s="15"/>
      <c r="J19" s="15"/>
      <c r="K19" s="15"/>
      <c r="L19" s="15"/>
      <c r="M19" s="15"/>
      <c r="N19" s="15"/>
      <c r="O19" s="15"/>
      <c r="P19" s="15"/>
      <c r="Q19" s="15">
        <f t="shared" si="2"/>
        <v>0</v>
      </c>
    </row>
    <row r="20" spans="1:27" ht="21" thickBot="1" x14ac:dyDescent="0.2">
      <c r="A20" s="4" t="s">
        <v>29</v>
      </c>
      <c r="B20" s="5">
        <v>1</v>
      </c>
      <c r="C20" s="5">
        <v>1</v>
      </c>
      <c r="D20" s="10">
        <f t="shared" si="1"/>
        <v>1</v>
      </c>
      <c r="E20" s="5"/>
      <c r="F20" s="5"/>
      <c r="G20" s="10" t="str">
        <f t="shared" si="0"/>
        <v/>
      </c>
      <c r="H20" s="5"/>
      <c r="I20" s="5"/>
      <c r="J20" s="5"/>
      <c r="K20" s="5"/>
      <c r="L20" s="5"/>
      <c r="M20" s="5"/>
      <c r="N20" s="5"/>
      <c r="O20" s="5"/>
      <c r="P20" s="5"/>
      <c r="Q20" s="5">
        <f t="shared" si="2"/>
        <v>2</v>
      </c>
    </row>
    <row r="21" spans="1:27" ht="21" thickBot="1" x14ac:dyDescent="0.2">
      <c r="A21" s="17" t="s">
        <v>30</v>
      </c>
      <c r="B21" s="18">
        <f>SUM(B6:B20)</f>
        <v>9</v>
      </c>
      <c r="C21" s="18">
        <f>SUM(C6:C20)</f>
        <v>16</v>
      </c>
      <c r="D21" s="19">
        <f t="shared" ref="D21" si="3">B21/C21</f>
        <v>0.5625</v>
      </c>
      <c r="E21" s="18">
        <f>SUM(E6:E20)</f>
        <v>0</v>
      </c>
      <c r="F21" s="18">
        <f>SUM(F6:F20)</f>
        <v>5</v>
      </c>
      <c r="G21" s="19">
        <f t="shared" ref="G21" si="4">E21/F21</f>
        <v>0</v>
      </c>
      <c r="H21" s="18">
        <f t="shared" ref="H21:Q21" si="5">SUM(H6:H20)</f>
        <v>6</v>
      </c>
      <c r="I21" s="18">
        <f t="shared" si="5"/>
        <v>5</v>
      </c>
      <c r="J21" s="18">
        <f t="shared" si="5"/>
        <v>1</v>
      </c>
      <c r="K21" s="18">
        <f t="shared" si="5"/>
        <v>1</v>
      </c>
      <c r="L21" s="18">
        <f t="shared" si="5"/>
        <v>0</v>
      </c>
      <c r="M21" s="18">
        <f t="shared" si="5"/>
        <v>2</v>
      </c>
      <c r="N21" s="18">
        <f t="shared" si="5"/>
        <v>2</v>
      </c>
      <c r="O21" s="18">
        <f t="shared" si="5"/>
        <v>1</v>
      </c>
      <c r="P21" s="18">
        <f t="shared" si="5"/>
        <v>2</v>
      </c>
      <c r="Q21" s="18">
        <f t="shared" si="5"/>
        <v>18</v>
      </c>
    </row>
    <row r="22" spans="1:27" ht="20" x14ac:dyDescent="0.15">
      <c r="K22" s="20"/>
    </row>
    <row r="24" spans="1:27" x14ac:dyDescent="0.15">
      <c r="A24" s="1" t="s">
        <v>32</v>
      </c>
      <c r="B24" s="22">
        <f>C21+F21+N21-I21+O21</f>
        <v>19</v>
      </c>
    </row>
    <row r="25" spans="1:27" x14ac:dyDescent="0.15">
      <c r="A25" s="1" t="s">
        <v>37</v>
      </c>
      <c r="B25" s="21">
        <f>(Q21+N21*1.25)/B24</f>
        <v>1.0789473684210527</v>
      </c>
    </row>
    <row r="26" spans="1:27" x14ac:dyDescent="0.15">
      <c r="A26" s="1" t="s">
        <v>38</v>
      </c>
      <c r="B26" s="22">
        <f>(B21+E21*1.5)/(C21+F21)*100</f>
        <v>42.857142857142854</v>
      </c>
    </row>
    <row r="27" spans="1:27" x14ac:dyDescent="0.15">
      <c r="A27" s="1" t="s">
        <v>39</v>
      </c>
      <c r="B27" s="22">
        <f>I21/(H21+I21)*100</f>
        <v>45.454545454545453</v>
      </c>
    </row>
    <row r="28" spans="1:27" x14ac:dyDescent="0.15">
      <c r="A28" s="1" t="s">
        <v>40</v>
      </c>
      <c r="B28" s="22">
        <f>O21/B24*100</f>
        <v>5.2631578947368416</v>
      </c>
    </row>
    <row r="29" spans="1:27" x14ac:dyDescent="0.15">
      <c r="A29" s="1" t="s">
        <v>41</v>
      </c>
      <c r="B29" s="22">
        <f>N21*2/(C21+F21)*100</f>
        <v>19.047619047619047</v>
      </c>
    </row>
    <row r="30" spans="1:27" x14ac:dyDescent="0.15">
      <c r="B30" s="22"/>
    </row>
    <row r="31" spans="1:27" x14ac:dyDescent="0.15">
      <c r="A31" s="1" t="s">
        <v>33</v>
      </c>
      <c r="B31" s="22">
        <f>F21/(C21+F21)*100</f>
        <v>23.809523809523807</v>
      </c>
    </row>
    <row r="32" spans="1:27" x14ac:dyDescent="0.15">
      <c r="A32" s="1" t="s">
        <v>34</v>
      </c>
      <c r="B32" s="22">
        <f>K21/(C21+F21)*100</f>
        <v>4.7619047619047619</v>
      </c>
    </row>
    <row r="33" spans="1:2" x14ac:dyDescent="0.15">
      <c r="A33" s="1" t="s">
        <v>35</v>
      </c>
      <c r="B33" s="22">
        <f>J21/(E21+B21)*100</f>
        <v>11.111111111111111</v>
      </c>
    </row>
    <row r="34" spans="1:2" x14ac:dyDescent="0.15">
      <c r="A34" s="1" t="s">
        <v>36</v>
      </c>
      <c r="B34" s="21">
        <f>J21/O21</f>
        <v>1</v>
      </c>
    </row>
  </sheetData>
  <mergeCells count="2">
    <mergeCell ref="A1:Q3"/>
    <mergeCell ref="A4:Q4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3CA48-172D-9046-8043-9AF60D2620D5}">
  <dimension ref="A1:AA34"/>
  <sheetViews>
    <sheetView workbookViewId="0">
      <selection activeCell="B6" sqref="B6:Q20"/>
    </sheetView>
  </sheetViews>
  <sheetFormatPr baseColWidth="10" defaultColWidth="9.83203125" defaultRowHeight="13" x14ac:dyDescent="0.15"/>
  <cols>
    <col min="1" max="1" width="20.33203125" style="1" customWidth="1"/>
    <col min="2" max="3" width="9.1640625" style="1" customWidth="1"/>
    <col min="4" max="4" width="14.1640625" style="1" customWidth="1"/>
    <col min="5" max="6" width="9.1640625" style="1" customWidth="1"/>
    <col min="7" max="7" width="14.6640625" style="1" customWidth="1"/>
    <col min="8" max="12" width="9.1640625" style="1" customWidth="1"/>
    <col min="13" max="13" width="10.83203125" style="1" customWidth="1"/>
    <col min="14" max="14" width="10" style="1" customWidth="1"/>
    <col min="15" max="16" width="9.83203125" style="1"/>
    <col min="17" max="17" width="10.83203125" style="1" customWidth="1"/>
    <col min="18" max="18" width="3.83203125" style="1" customWidth="1"/>
    <col min="19" max="16384" width="9.83203125" style="1"/>
  </cols>
  <sheetData>
    <row r="1" spans="1:27" ht="13.25" customHeight="1" x14ac:dyDescent="0.15">
      <c r="A1" s="24"/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</row>
    <row r="2" spans="1:27" ht="13.25" customHeight="1" x14ac:dyDescent="0.15">
      <c r="A2" s="24"/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</row>
    <row r="3" spans="1:27" ht="71.5" customHeight="1" x14ac:dyDescent="0.15">
      <c r="A3" s="24"/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</row>
    <row r="4" spans="1:27" ht="26" thickBot="1" x14ac:dyDescent="0.2">
      <c r="A4" s="25"/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</row>
    <row r="5" spans="1:27" ht="31" thickBot="1" x14ac:dyDescent="0.2">
      <c r="A5" s="2" t="s">
        <v>0</v>
      </c>
      <c r="B5" s="3" t="s">
        <v>1</v>
      </c>
      <c r="C5" s="3" t="s">
        <v>2</v>
      </c>
      <c r="D5" s="3" t="s">
        <v>3</v>
      </c>
      <c r="E5" s="3" t="s">
        <v>4</v>
      </c>
      <c r="F5" s="3" t="s">
        <v>5</v>
      </c>
      <c r="G5" s="3" t="s">
        <v>6</v>
      </c>
      <c r="H5" s="3" t="s">
        <v>7</v>
      </c>
      <c r="I5" s="3" t="s">
        <v>8</v>
      </c>
      <c r="J5" s="3" t="s">
        <v>9</v>
      </c>
      <c r="K5" s="3" t="s">
        <v>10</v>
      </c>
      <c r="L5" s="3" t="s">
        <v>11</v>
      </c>
      <c r="M5" s="3" t="s">
        <v>12</v>
      </c>
      <c r="N5" s="3" t="s">
        <v>13</v>
      </c>
      <c r="O5" s="3" t="s">
        <v>14</v>
      </c>
      <c r="P5" s="3" t="s">
        <v>15</v>
      </c>
      <c r="Q5" s="3" t="s">
        <v>31</v>
      </c>
    </row>
    <row r="6" spans="1:27" ht="21" thickBot="1" x14ac:dyDescent="0.2">
      <c r="A6" s="4" t="s">
        <v>57</v>
      </c>
      <c r="B6" s="5"/>
      <c r="C6" s="5"/>
      <c r="D6" s="6" t="str">
        <f>IFERROR(B6/C6,"")</f>
        <v/>
      </c>
      <c r="E6" s="5"/>
      <c r="F6" s="5"/>
      <c r="G6" s="6" t="str">
        <f t="shared" ref="G6:G20" si="0">IFERROR(E6/F6,"")</f>
        <v/>
      </c>
      <c r="H6" s="5"/>
      <c r="I6" s="5"/>
      <c r="J6" s="5"/>
      <c r="K6" s="5"/>
      <c r="L6" s="5"/>
      <c r="M6" s="5"/>
      <c r="N6" s="5"/>
      <c r="O6" s="5"/>
      <c r="P6" s="5"/>
      <c r="Q6" s="5">
        <f>B6*2+E6*3</f>
        <v>0</v>
      </c>
    </row>
    <row r="7" spans="1:27" ht="21" thickBot="1" x14ac:dyDescent="0.2">
      <c r="A7" s="7" t="s">
        <v>55</v>
      </c>
      <c r="B7" s="8">
        <v>2</v>
      </c>
      <c r="C7" s="8">
        <v>4</v>
      </c>
      <c r="D7" s="9">
        <f t="shared" ref="D7:D20" si="1">IFERROR(B7/C7,"")</f>
        <v>0.5</v>
      </c>
      <c r="E7" s="8"/>
      <c r="F7" s="8">
        <v>1</v>
      </c>
      <c r="G7" s="9">
        <f t="shared" si="0"/>
        <v>0</v>
      </c>
      <c r="H7" s="8">
        <v>1</v>
      </c>
      <c r="I7" s="8">
        <v>2</v>
      </c>
      <c r="J7" s="8">
        <v>1</v>
      </c>
      <c r="K7" s="8"/>
      <c r="L7" s="8"/>
      <c r="M7" s="8"/>
      <c r="N7" s="8">
        <v>1</v>
      </c>
      <c r="O7" s="8">
        <v>1</v>
      </c>
      <c r="P7" s="8"/>
      <c r="Q7" s="8">
        <f t="shared" ref="Q7:Q20" si="2">B7*2+E7*3</f>
        <v>4</v>
      </c>
    </row>
    <row r="8" spans="1:27" ht="21" thickBot="1" x14ac:dyDescent="0.2">
      <c r="A8" s="4" t="s">
        <v>60</v>
      </c>
      <c r="B8" s="5"/>
      <c r="C8" s="5"/>
      <c r="D8" s="6" t="str">
        <f t="shared" si="1"/>
        <v/>
      </c>
      <c r="E8" s="5"/>
      <c r="F8" s="5"/>
      <c r="G8" s="6" t="str">
        <f t="shared" si="0"/>
        <v/>
      </c>
      <c r="H8" s="5"/>
      <c r="I8" s="5"/>
      <c r="J8" s="5"/>
      <c r="K8" s="5"/>
      <c r="L8" s="5"/>
      <c r="M8" s="5"/>
      <c r="N8" s="5"/>
      <c r="O8" s="5"/>
      <c r="P8" s="5"/>
      <c r="Q8" s="5">
        <f t="shared" si="2"/>
        <v>0</v>
      </c>
    </row>
    <row r="9" spans="1:27" ht="21" thickBot="1" x14ac:dyDescent="0.2">
      <c r="A9" s="7" t="s">
        <v>56</v>
      </c>
      <c r="B9" s="8"/>
      <c r="C9" s="8"/>
      <c r="D9" s="9" t="str">
        <f t="shared" si="1"/>
        <v/>
      </c>
      <c r="E9" s="8"/>
      <c r="F9" s="8">
        <v>2</v>
      </c>
      <c r="G9" s="9">
        <f t="shared" si="0"/>
        <v>0</v>
      </c>
      <c r="H9" s="8"/>
      <c r="I9" s="8"/>
      <c r="J9" s="8">
        <v>1</v>
      </c>
      <c r="K9" s="8">
        <v>1</v>
      </c>
      <c r="L9" s="8"/>
      <c r="M9" s="8"/>
      <c r="N9" s="8"/>
      <c r="O9" s="8"/>
      <c r="P9" s="8"/>
      <c r="Q9" s="8">
        <f t="shared" si="2"/>
        <v>0</v>
      </c>
    </row>
    <row r="10" spans="1:27" ht="21" thickBot="1" x14ac:dyDescent="0.2">
      <c r="A10" s="4" t="s">
        <v>62</v>
      </c>
      <c r="B10" s="5"/>
      <c r="C10" s="5"/>
      <c r="D10" s="6" t="str">
        <f>IFERROR(B10/C10,"")</f>
        <v/>
      </c>
      <c r="E10" s="5"/>
      <c r="F10" s="5">
        <v>2</v>
      </c>
      <c r="G10" s="6">
        <f t="shared" si="0"/>
        <v>0</v>
      </c>
      <c r="H10" s="5">
        <v>2</v>
      </c>
      <c r="I10" s="5"/>
      <c r="J10" s="5"/>
      <c r="K10" s="5"/>
      <c r="L10" s="5">
        <v>1</v>
      </c>
      <c r="M10" s="5"/>
      <c r="N10" s="5"/>
      <c r="O10" s="5"/>
      <c r="P10" s="5"/>
      <c r="Q10" s="5">
        <f t="shared" si="2"/>
        <v>0</v>
      </c>
    </row>
    <row r="11" spans="1:27" ht="21" thickBot="1" x14ac:dyDescent="0.2">
      <c r="A11" s="7" t="s">
        <v>61</v>
      </c>
      <c r="B11" s="8">
        <v>2</v>
      </c>
      <c r="C11" s="8">
        <v>2</v>
      </c>
      <c r="D11" s="9">
        <f t="shared" si="1"/>
        <v>1</v>
      </c>
      <c r="E11" s="8">
        <v>1</v>
      </c>
      <c r="F11" s="8">
        <v>4</v>
      </c>
      <c r="G11" s="9">
        <f t="shared" si="0"/>
        <v>0.25</v>
      </c>
      <c r="H11" s="8">
        <v>1</v>
      </c>
      <c r="I11" s="8"/>
      <c r="J11" s="8"/>
      <c r="K11" s="8"/>
      <c r="L11" s="8"/>
      <c r="M11" s="8"/>
      <c r="N11" s="8"/>
      <c r="O11" s="8"/>
      <c r="P11" s="8"/>
      <c r="Q11" s="8">
        <f t="shared" si="2"/>
        <v>7</v>
      </c>
    </row>
    <row r="12" spans="1:27" ht="21" thickBot="1" x14ac:dyDescent="0.2">
      <c r="A12" s="4" t="s">
        <v>54</v>
      </c>
      <c r="B12" s="5"/>
      <c r="C12" s="5"/>
      <c r="D12" s="6" t="str">
        <f t="shared" si="1"/>
        <v/>
      </c>
      <c r="E12" s="5"/>
      <c r="F12" s="5"/>
      <c r="G12" s="6" t="str">
        <f t="shared" si="0"/>
        <v/>
      </c>
      <c r="H12" s="5"/>
      <c r="I12" s="5"/>
      <c r="J12" s="5"/>
      <c r="K12" s="5"/>
      <c r="L12" s="5"/>
      <c r="M12" s="5"/>
      <c r="N12" s="5"/>
      <c r="O12" s="5"/>
      <c r="P12" s="5"/>
      <c r="Q12" s="5">
        <f t="shared" si="2"/>
        <v>0</v>
      </c>
    </row>
    <row r="13" spans="1:27" ht="21" thickBot="1" x14ac:dyDescent="0.2">
      <c r="A13" s="7" t="s">
        <v>59</v>
      </c>
      <c r="B13" s="8"/>
      <c r="C13" s="8">
        <v>1</v>
      </c>
      <c r="D13" s="9">
        <f t="shared" si="1"/>
        <v>0</v>
      </c>
      <c r="E13" s="8"/>
      <c r="F13" s="8"/>
      <c r="G13" s="9" t="str">
        <f t="shared" si="0"/>
        <v/>
      </c>
      <c r="H13" s="8">
        <v>1</v>
      </c>
      <c r="I13" s="8"/>
      <c r="J13" s="8"/>
      <c r="K13" s="8"/>
      <c r="L13" s="8"/>
      <c r="M13" s="8"/>
      <c r="N13" s="8"/>
      <c r="O13" s="8"/>
      <c r="P13" s="8">
        <v>1</v>
      </c>
      <c r="Q13" s="8">
        <f t="shared" si="2"/>
        <v>0</v>
      </c>
    </row>
    <row r="14" spans="1:27" ht="21" thickBot="1" x14ac:dyDescent="0.2">
      <c r="A14" s="11" t="s">
        <v>23</v>
      </c>
      <c r="B14" s="5">
        <v>1</v>
      </c>
      <c r="C14" s="5">
        <v>2</v>
      </c>
      <c r="D14" s="6">
        <f t="shared" si="1"/>
        <v>0.5</v>
      </c>
      <c r="E14" s="5"/>
      <c r="F14" s="5">
        <v>1</v>
      </c>
      <c r="G14" s="6">
        <f t="shared" si="0"/>
        <v>0</v>
      </c>
      <c r="H14" s="5">
        <v>3</v>
      </c>
      <c r="I14" s="5">
        <v>1</v>
      </c>
      <c r="J14" s="5">
        <v>1</v>
      </c>
      <c r="K14" s="5"/>
      <c r="L14" s="5">
        <v>1</v>
      </c>
      <c r="M14" s="5"/>
      <c r="N14" s="5"/>
      <c r="O14" s="5">
        <v>1</v>
      </c>
      <c r="P14" s="5">
        <v>1</v>
      </c>
      <c r="Q14" s="5">
        <f t="shared" si="2"/>
        <v>2</v>
      </c>
    </row>
    <row r="15" spans="1:27" ht="21" thickBot="1" x14ac:dyDescent="0.25">
      <c r="A15" s="7" t="s">
        <v>58</v>
      </c>
      <c r="B15" s="8"/>
      <c r="C15" s="8">
        <v>1</v>
      </c>
      <c r="D15" s="9">
        <f t="shared" si="1"/>
        <v>0</v>
      </c>
      <c r="E15" s="8">
        <v>1</v>
      </c>
      <c r="F15" s="8">
        <v>2</v>
      </c>
      <c r="G15" s="9">
        <f t="shared" si="0"/>
        <v>0.5</v>
      </c>
      <c r="H15" s="8">
        <v>1</v>
      </c>
      <c r="I15" s="8"/>
      <c r="J15" s="8">
        <v>1</v>
      </c>
      <c r="K15" s="8"/>
      <c r="L15" s="8"/>
      <c r="M15" s="8"/>
      <c r="N15" s="8">
        <v>1</v>
      </c>
      <c r="O15" s="8">
        <v>1</v>
      </c>
      <c r="P15" s="8">
        <v>1</v>
      </c>
      <c r="Q15" s="8">
        <f t="shared" si="2"/>
        <v>3</v>
      </c>
      <c r="T15"/>
    </row>
    <row r="16" spans="1:27" ht="21" thickBot="1" x14ac:dyDescent="0.25">
      <c r="A16" s="11" t="s">
        <v>24</v>
      </c>
      <c r="B16" s="12"/>
      <c r="C16" s="12"/>
      <c r="D16" s="13" t="str">
        <f t="shared" si="1"/>
        <v/>
      </c>
      <c r="E16" s="12"/>
      <c r="F16" s="12"/>
      <c r="G16" s="13" t="str">
        <f t="shared" si="0"/>
        <v/>
      </c>
      <c r="H16" s="12"/>
      <c r="I16" s="12"/>
      <c r="J16" s="12"/>
      <c r="K16" s="12"/>
      <c r="L16" s="12"/>
      <c r="M16" s="12"/>
      <c r="N16" s="12"/>
      <c r="O16" s="12"/>
      <c r="P16" s="12"/>
      <c r="Q16" s="12">
        <f t="shared" si="2"/>
        <v>0</v>
      </c>
      <c r="AA16"/>
    </row>
    <row r="17" spans="1:27" ht="21" thickBot="1" x14ac:dyDescent="0.25">
      <c r="A17" s="14" t="s">
        <v>25</v>
      </c>
      <c r="B17" s="15"/>
      <c r="C17" s="15"/>
      <c r="D17" s="16" t="str">
        <f t="shared" si="1"/>
        <v/>
      </c>
      <c r="E17" s="15">
        <v>1</v>
      </c>
      <c r="F17" s="15">
        <v>2</v>
      </c>
      <c r="G17" s="16">
        <f t="shared" si="0"/>
        <v>0.5</v>
      </c>
      <c r="H17" s="15">
        <v>2</v>
      </c>
      <c r="I17" s="15"/>
      <c r="J17" s="15"/>
      <c r="K17" s="15"/>
      <c r="L17" s="15"/>
      <c r="M17" s="15">
        <v>1</v>
      </c>
      <c r="N17" s="15"/>
      <c r="O17" s="15"/>
      <c r="P17" s="15"/>
      <c r="Q17" s="15">
        <f t="shared" si="2"/>
        <v>3</v>
      </c>
      <c r="AA17"/>
    </row>
    <row r="18" spans="1:27" ht="21" thickBot="1" x14ac:dyDescent="0.2">
      <c r="A18" s="11" t="s">
        <v>26</v>
      </c>
      <c r="B18" s="12">
        <v>2</v>
      </c>
      <c r="C18" s="12">
        <v>3</v>
      </c>
      <c r="D18" s="13">
        <f t="shared" si="1"/>
        <v>0.66666666666666663</v>
      </c>
      <c r="E18" s="12"/>
      <c r="F18" s="12"/>
      <c r="G18" s="13" t="str">
        <f t="shared" si="0"/>
        <v/>
      </c>
      <c r="H18" s="12"/>
      <c r="I18" s="12"/>
      <c r="J18" s="12">
        <v>1</v>
      </c>
      <c r="K18" s="12">
        <v>1</v>
      </c>
      <c r="L18" s="12">
        <v>1</v>
      </c>
      <c r="M18" s="12"/>
      <c r="N18" s="12">
        <v>1</v>
      </c>
      <c r="O18" s="12"/>
      <c r="P18" s="12">
        <v>1</v>
      </c>
      <c r="Q18" s="12">
        <f t="shared" si="2"/>
        <v>4</v>
      </c>
    </row>
    <row r="19" spans="1:27" ht="21" thickBot="1" x14ac:dyDescent="0.2">
      <c r="A19" s="14" t="s">
        <v>28</v>
      </c>
      <c r="B19" s="15"/>
      <c r="C19" s="15">
        <v>1</v>
      </c>
      <c r="D19" s="16">
        <f t="shared" si="1"/>
        <v>0</v>
      </c>
      <c r="E19" s="15">
        <v>1</v>
      </c>
      <c r="F19" s="15">
        <v>1</v>
      </c>
      <c r="G19" s="16">
        <f t="shared" si="0"/>
        <v>1</v>
      </c>
      <c r="H19" s="15">
        <v>1</v>
      </c>
      <c r="I19" s="15">
        <v>1</v>
      </c>
      <c r="J19" s="15">
        <v>2</v>
      </c>
      <c r="K19" s="15"/>
      <c r="L19" s="15"/>
      <c r="M19" s="15">
        <v>1</v>
      </c>
      <c r="N19" s="15"/>
      <c r="O19" s="15"/>
      <c r="P19" s="15"/>
      <c r="Q19" s="15">
        <f t="shared" si="2"/>
        <v>3</v>
      </c>
    </row>
    <row r="20" spans="1:27" ht="21" thickBot="1" x14ac:dyDescent="0.2">
      <c r="A20" s="4" t="s">
        <v>29</v>
      </c>
      <c r="B20" s="5"/>
      <c r="C20" s="5">
        <v>1</v>
      </c>
      <c r="D20" s="10">
        <f t="shared" si="1"/>
        <v>0</v>
      </c>
      <c r="E20" s="5">
        <v>1</v>
      </c>
      <c r="F20" s="5">
        <v>2</v>
      </c>
      <c r="G20" s="10">
        <f t="shared" si="0"/>
        <v>0.5</v>
      </c>
      <c r="H20" s="5">
        <v>1</v>
      </c>
      <c r="I20" s="5">
        <v>1</v>
      </c>
      <c r="J20" s="5"/>
      <c r="K20" s="5"/>
      <c r="L20" s="5"/>
      <c r="M20" s="5">
        <v>1</v>
      </c>
      <c r="N20" s="5"/>
      <c r="O20" s="5"/>
      <c r="P20" s="5"/>
      <c r="Q20" s="5">
        <f t="shared" si="2"/>
        <v>3</v>
      </c>
    </row>
    <row r="21" spans="1:27" ht="21" thickBot="1" x14ac:dyDescent="0.2">
      <c r="A21" s="17" t="s">
        <v>30</v>
      </c>
      <c r="B21" s="18">
        <f>SUM(B6:B20)</f>
        <v>7</v>
      </c>
      <c r="C21" s="18">
        <f>SUM(C6:C20)</f>
        <v>15</v>
      </c>
      <c r="D21" s="19">
        <f t="shared" ref="D21" si="3">B21/C21</f>
        <v>0.46666666666666667</v>
      </c>
      <c r="E21" s="18">
        <f>SUM(E6:E20)</f>
        <v>5</v>
      </c>
      <c r="F21" s="18">
        <f>SUM(F6:F20)</f>
        <v>17</v>
      </c>
      <c r="G21" s="19">
        <f t="shared" ref="G21" si="4">E21/F21</f>
        <v>0.29411764705882354</v>
      </c>
      <c r="H21" s="18">
        <f t="shared" ref="H21:Q21" si="5">SUM(H6:H20)</f>
        <v>13</v>
      </c>
      <c r="I21" s="18">
        <f t="shared" si="5"/>
        <v>5</v>
      </c>
      <c r="J21" s="18">
        <f t="shared" si="5"/>
        <v>7</v>
      </c>
      <c r="K21" s="18">
        <f t="shared" si="5"/>
        <v>2</v>
      </c>
      <c r="L21" s="18">
        <f t="shared" si="5"/>
        <v>3</v>
      </c>
      <c r="M21" s="18">
        <f t="shared" si="5"/>
        <v>3</v>
      </c>
      <c r="N21" s="18">
        <f t="shared" si="5"/>
        <v>3</v>
      </c>
      <c r="O21" s="18">
        <f t="shared" si="5"/>
        <v>3</v>
      </c>
      <c r="P21" s="18">
        <f t="shared" si="5"/>
        <v>4</v>
      </c>
      <c r="Q21" s="18">
        <f t="shared" si="5"/>
        <v>29</v>
      </c>
    </row>
    <row r="22" spans="1:27" ht="20" x14ac:dyDescent="0.15">
      <c r="K22" s="20"/>
    </row>
    <row r="24" spans="1:27" x14ac:dyDescent="0.15">
      <c r="A24" s="1" t="s">
        <v>32</v>
      </c>
      <c r="B24" s="22">
        <f>C21+F21+N21-I21+O21</f>
        <v>33</v>
      </c>
    </row>
    <row r="25" spans="1:27" x14ac:dyDescent="0.15">
      <c r="A25" s="1" t="s">
        <v>37</v>
      </c>
      <c r="B25" s="21">
        <f>(Q21+N21*1.25)/B24</f>
        <v>0.99242424242424243</v>
      </c>
    </row>
    <row r="26" spans="1:27" x14ac:dyDescent="0.15">
      <c r="A26" s="1" t="s">
        <v>38</v>
      </c>
      <c r="B26" s="22">
        <f>(B21+E21*1.5)/(C21+F21)*100</f>
        <v>45.3125</v>
      </c>
    </row>
    <row r="27" spans="1:27" x14ac:dyDescent="0.15">
      <c r="A27" s="1" t="s">
        <v>39</v>
      </c>
      <c r="B27" s="22">
        <f>I21/(H21+I21)*100</f>
        <v>27.777777777777779</v>
      </c>
    </row>
    <row r="28" spans="1:27" x14ac:dyDescent="0.15">
      <c r="A28" s="1" t="s">
        <v>40</v>
      </c>
      <c r="B28" s="22">
        <f>O21/B24*100</f>
        <v>9.0909090909090917</v>
      </c>
    </row>
    <row r="29" spans="1:27" x14ac:dyDescent="0.15">
      <c r="A29" s="1" t="s">
        <v>41</v>
      </c>
      <c r="B29" s="22">
        <f>N21*2/(C21+F21)*100</f>
        <v>18.75</v>
      </c>
    </row>
    <row r="30" spans="1:27" x14ac:dyDescent="0.15">
      <c r="B30" s="22"/>
    </row>
    <row r="31" spans="1:27" x14ac:dyDescent="0.15">
      <c r="A31" s="1" t="s">
        <v>33</v>
      </c>
      <c r="B31" s="22">
        <f>F21/(C21+F21)*100</f>
        <v>53.125</v>
      </c>
    </row>
    <row r="32" spans="1:27" x14ac:dyDescent="0.15">
      <c r="A32" s="1" t="s">
        <v>34</v>
      </c>
      <c r="B32" s="22">
        <f>K21/(C21+F21)*100</f>
        <v>6.25</v>
      </c>
    </row>
    <row r="33" spans="1:2" x14ac:dyDescent="0.15">
      <c r="A33" s="1" t="s">
        <v>35</v>
      </c>
      <c r="B33" s="22">
        <f>J21/(E21+B21)*100</f>
        <v>58.333333333333336</v>
      </c>
    </row>
    <row r="34" spans="1:2" x14ac:dyDescent="0.15">
      <c r="A34" s="1" t="s">
        <v>36</v>
      </c>
      <c r="B34" s="21">
        <f>J21/O21</f>
        <v>2.3333333333333335</v>
      </c>
    </row>
  </sheetData>
  <mergeCells count="2">
    <mergeCell ref="A1:Q3"/>
    <mergeCell ref="A4:Q4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00C1A-0257-DE4B-859A-166B108006F2}">
  <dimension ref="A1:AA34"/>
  <sheetViews>
    <sheetView workbookViewId="0">
      <selection activeCell="B6" sqref="B6:Q20"/>
    </sheetView>
  </sheetViews>
  <sheetFormatPr baseColWidth="10" defaultColWidth="9.83203125" defaultRowHeight="13" x14ac:dyDescent="0.15"/>
  <cols>
    <col min="1" max="1" width="20.33203125" style="1" customWidth="1"/>
    <col min="2" max="3" width="9.1640625" style="1" customWidth="1"/>
    <col min="4" max="4" width="14.1640625" style="1" customWidth="1"/>
    <col min="5" max="6" width="9.1640625" style="1" customWidth="1"/>
    <col min="7" max="7" width="14.6640625" style="1" customWidth="1"/>
    <col min="8" max="12" width="9.1640625" style="1" customWidth="1"/>
    <col min="13" max="13" width="10.83203125" style="1" customWidth="1"/>
    <col min="14" max="14" width="10" style="1" customWidth="1"/>
    <col min="15" max="16" width="9.83203125" style="1"/>
    <col min="17" max="17" width="10.83203125" style="1" customWidth="1"/>
    <col min="18" max="18" width="3.83203125" style="1" customWidth="1"/>
    <col min="19" max="16384" width="9.83203125" style="1"/>
  </cols>
  <sheetData>
    <row r="1" spans="1:27" ht="13.25" customHeight="1" x14ac:dyDescent="0.15">
      <c r="A1" s="24"/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</row>
    <row r="2" spans="1:27" ht="13.25" customHeight="1" x14ac:dyDescent="0.15">
      <c r="A2" s="24"/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</row>
    <row r="3" spans="1:27" ht="71.5" customHeight="1" x14ac:dyDescent="0.15">
      <c r="A3" s="24"/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</row>
    <row r="4" spans="1:27" ht="26" thickBot="1" x14ac:dyDescent="0.2">
      <c r="A4" s="25"/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</row>
    <row r="5" spans="1:27" ht="31" thickBot="1" x14ac:dyDescent="0.2">
      <c r="A5" s="2" t="s">
        <v>0</v>
      </c>
      <c r="B5" s="3" t="s">
        <v>1</v>
      </c>
      <c r="C5" s="3" t="s">
        <v>2</v>
      </c>
      <c r="D5" s="3" t="s">
        <v>3</v>
      </c>
      <c r="E5" s="3" t="s">
        <v>4</v>
      </c>
      <c r="F5" s="3" t="s">
        <v>5</v>
      </c>
      <c r="G5" s="3" t="s">
        <v>6</v>
      </c>
      <c r="H5" s="3" t="s">
        <v>7</v>
      </c>
      <c r="I5" s="3" t="s">
        <v>8</v>
      </c>
      <c r="J5" s="3" t="s">
        <v>9</v>
      </c>
      <c r="K5" s="3" t="s">
        <v>10</v>
      </c>
      <c r="L5" s="3" t="s">
        <v>11</v>
      </c>
      <c r="M5" s="3" t="s">
        <v>12</v>
      </c>
      <c r="N5" s="3" t="s">
        <v>13</v>
      </c>
      <c r="O5" s="3" t="s">
        <v>14</v>
      </c>
      <c r="P5" s="3" t="s">
        <v>15</v>
      </c>
      <c r="Q5" s="3" t="s">
        <v>31</v>
      </c>
    </row>
    <row r="6" spans="1:27" ht="21" thickBot="1" x14ac:dyDescent="0.2">
      <c r="A6" s="4" t="s">
        <v>57</v>
      </c>
      <c r="B6" s="5"/>
      <c r="C6" s="5"/>
      <c r="D6" s="6" t="str">
        <f>IFERROR(B6/C6,"")</f>
        <v/>
      </c>
      <c r="E6" s="5"/>
      <c r="F6" s="5"/>
      <c r="G6" s="6" t="str">
        <f t="shared" ref="G6:G20" si="0">IFERROR(E6/F6,"")</f>
        <v/>
      </c>
      <c r="H6" s="5"/>
      <c r="I6" s="5"/>
      <c r="J6" s="5"/>
      <c r="K6" s="5"/>
      <c r="L6" s="5"/>
      <c r="M6" s="5"/>
      <c r="N6" s="5"/>
      <c r="O6" s="5"/>
      <c r="P6" s="5"/>
      <c r="Q6" s="5">
        <f>B6*2+E6*3</f>
        <v>0</v>
      </c>
    </row>
    <row r="7" spans="1:27" ht="21" thickBot="1" x14ac:dyDescent="0.2">
      <c r="A7" s="7" t="s">
        <v>55</v>
      </c>
      <c r="B7" s="8"/>
      <c r="C7" s="8"/>
      <c r="D7" s="9" t="str">
        <f t="shared" ref="D7:D20" si="1">IFERROR(B7/C7,"")</f>
        <v/>
      </c>
      <c r="E7" s="8"/>
      <c r="F7" s="8"/>
      <c r="G7" s="9" t="str">
        <f t="shared" si="0"/>
        <v/>
      </c>
      <c r="H7" s="8"/>
      <c r="I7" s="8"/>
      <c r="J7" s="8"/>
      <c r="K7" s="8"/>
      <c r="L7" s="8"/>
      <c r="M7" s="8"/>
      <c r="N7" s="8"/>
      <c r="O7" s="8"/>
      <c r="P7" s="8"/>
      <c r="Q7" s="8">
        <f t="shared" ref="Q7:Q20" si="2">B7*2+E7*3</f>
        <v>0</v>
      </c>
    </row>
    <row r="8" spans="1:27" ht="21" thickBot="1" x14ac:dyDescent="0.2">
      <c r="A8" s="4" t="s">
        <v>60</v>
      </c>
      <c r="B8" s="5"/>
      <c r="C8" s="5">
        <v>1</v>
      </c>
      <c r="D8" s="6">
        <f t="shared" si="1"/>
        <v>0</v>
      </c>
      <c r="E8" s="5"/>
      <c r="F8" s="5"/>
      <c r="G8" s="6" t="str">
        <f t="shared" si="0"/>
        <v/>
      </c>
      <c r="H8" s="5"/>
      <c r="I8" s="5"/>
      <c r="J8" s="5"/>
      <c r="K8" s="5"/>
      <c r="L8" s="5"/>
      <c r="M8" s="5"/>
      <c r="N8" s="5"/>
      <c r="O8" s="5"/>
      <c r="P8" s="5"/>
      <c r="Q8" s="5">
        <f t="shared" si="2"/>
        <v>0</v>
      </c>
    </row>
    <row r="9" spans="1:27" ht="21" thickBot="1" x14ac:dyDescent="0.2">
      <c r="A9" s="7" t="s">
        <v>56</v>
      </c>
      <c r="B9" s="8"/>
      <c r="C9" s="8"/>
      <c r="D9" s="9" t="str">
        <f t="shared" si="1"/>
        <v/>
      </c>
      <c r="E9" s="8"/>
      <c r="F9" s="8"/>
      <c r="G9" s="9" t="str">
        <f t="shared" si="0"/>
        <v/>
      </c>
      <c r="H9" s="8">
        <v>1</v>
      </c>
      <c r="I9" s="8"/>
      <c r="J9" s="8"/>
      <c r="K9" s="8"/>
      <c r="L9" s="8"/>
      <c r="M9" s="8"/>
      <c r="N9" s="8"/>
      <c r="O9" s="8"/>
      <c r="P9" s="8"/>
      <c r="Q9" s="8">
        <f t="shared" si="2"/>
        <v>0</v>
      </c>
    </row>
    <row r="10" spans="1:27" ht="21" thickBot="1" x14ac:dyDescent="0.2">
      <c r="A10" s="4" t="s">
        <v>62</v>
      </c>
      <c r="B10" s="5"/>
      <c r="C10" s="5"/>
      <c r="D10" s="6" t="str">
        <f>IFERROR(B10/C10,"")</f>
        <v/>
      </c>
      <c r="E10" s="5">
        <v>1</v>
      </c>
      <c r="F10" s="5">
        <v>2</v>
      </c>
      <c r="G10" s="6">
        <f t="shared" si="0"/>
        <v>0.5</v>
      </c>
      <c r="H10" s="5"/>
      <c r="I10" s="5"/>
      <c r="J10" s="5"/>
      <c r="K10" s="5"/>
      <c r="L10" s="5"/>
      <c r="M10" s="5"/>
      <c r="N10" s="5"/>
      <c r="O10" s="5"/>
      <c r="P10" s="5"/>
      <c r="Q10" s="5">
        <f t="shared" si="2"/>
        <v>3</v>
      </c>
    </row>
    <row r="11" spans="1:27" ht="21" thickBot="1" x14ac:dyDescent="0.2">
      <c r="A11" s="7" t="s">
        <v>61</v>
      </c>
      <c r="B11" s="8"/>
      <c r="C11" s="8"/>
      <c r="D11" s="9" t="str">
        <f t="shared" si="1"/>
        <v/>
      </c>
      <c r="E11" s="8">
        <v>1</v>
      </c>
      <c r="F11" s="8"/>
      <c r="G11" s="9" t="str">
        <f t="shared" si="0"/>
        <v/>
      </c>
      <c r="H11" s="8"/>
      <c r="I11" s="8"/>
      <c r="J11" s="8"/>
      <c r="K11" s="8"/>
      <c r="L11" s="8"/>
      <c r="M11" s="8"/>
      <c r="N11" s="8"/>
      <c r="O11" s="8"/>
      <c r="P11" s="8"/>
      <c r="Q11" s="8">
        <f t="shared" si="2"/>
        <v>3</v>
      </c>
    </row>
    <row r="12" spans="1:27" ht="21" thickBot="1" x14ac:dyDescent="0.2">
      <c r="A12" s="4" t="s">
        <v>54</v>
      </c>
      <c r="B12" s="5"/>
      <c r="C12" s="5"/>
      <c r="D12" s="6" t="str">
        <f t="shared" si="1"/>
        <v/>
      </c>
      <c r="E12" s="5"/>
      <c r="F12" s="5"/>
      <c r="G12" s="6" t="str">
        <f t="shared" si="0"/>
        <v/>
      </c>
      <c r="H12" s="5"/>
      <c r="I12" s="5"/>
      <c r="J12" s="5"/>
      <c r="K12" s="5"/>
      <c r="L12" s="5"/>
      <c r="M12" s="5"/>
      <c r="N12" s="5"/>
      <c r="O12" s="5"/>
      <c r="P12" s="5"/>
      <c r="Q12" s="5">
        <f t="shared" si="2"/>
        <v>0</v>
      </c>
    </row>
    <row r="13" spans="1:27" ht="21" thickBot="1" x14ac:dyDescent="0.2">
      <c r="A13" s="7" t="s">
        <v>59</v>
      </c>
      <c r="B13" s="8"/>
      <c r="C13" s="8">
        <v>1</v>
      </c>
      <c r="D13" s="9">
        <f t="shared" si="1"/>
        <v>0</v>
      </c>
      <c r="E13" s="8"/>
      <c r="F13" s="8"/>
      <c r="G13" s="9" t="str">
        <f t="shared" si="0"/>
        <v/>
      </c>
      <c r="H13" s="8"/>
      <c r="I13" s="8"/>
      <c r="J13" s="8"/>
      <c r="K13" s="8"/>
      <c r="L13" s="8"/>
      <c r="M13" s="8"/>
      <c r="N13" s="8"/>
      <c r="O13" s="8"/>
      <c r="P13" s="8"/>
      <c r="Q13" s="8">
        <f t="shared" si="2"/>
        <v>0</v>
      </c>
    </row>
    <row r="14" spans="1:27" ht="21" thickBot="1" x14ac:dyDescent="0.2">
      <c r="A14" s="11" t="s">
        <v>23</v>
      </c>
      <c r="B14" s="5"/>
      <c r="C14" s="5"/>
      <c r="D14" s="6" t="str">
        <f t="shared" si="1"/>
        <v/>
      </c>
      <c r="E14" s="5"/>
      <c r="F14" s="5"/>
      <c r="G14" s="6" t="str">
        <f t="shared" si="0"/>
        <v/>
      </c>
      <c r="H14" s="5"/>
      <c r="I14" s="5"/>
      <c r="J14" s="5"/>
      <c r="K14" s="5"/>
      <c r="L14" s="5"/>
      <c r="M14" s="5"/>
      <c r="N14" s="5"/>
      <c r="O14" s="5"/>
      <c r="P14" s="5"/>
      <c r="Q14" s="5">
        <f t="shared" si="2"/>
        <v>0</v>
      </c>
    </row>
    <row r="15" spans="1:27" ht="21" thickBot="1" x14ac:dyDescent="0.25">
      <c r="A15" s="7" t="s">
        <v>58</v>
      </c>
      <c r="B15" s="8"/>
      <c r="C15" s="8"/>
      <c r="D15" s="9" t="str">
        <f t="shared" si="1"/>
        <v/>
      </c>
      <c r="E15" s="8"/>
      <c r="F15" s="8">
        <v>1</v>
      </c>
      <c r="G15" s="9">
        <f t="shared" si="0"/>
        <v>0</v>
      </c>
      <c r="H15" s="8">
        <v>1</v>
      </c>
      <c r="I15" s="8">
        <v>1</v>
      </c>
      <c r="J15" s="8"/>
      <c r="K15" s="8"/>
      <c r="L15" s="8"/>
      <c r="M15" s="8"/>
      <c r="N15" s="8"/>
      <c r="O15" s="8"/>
      <c r="P15" s="8"/>
      <c r="Q15" s="8">
        <f t="shared" si="2"/>
        <v>0</v>
      </c>
      <c r="T15"/>
    </row>
    <row r="16" spans="1:27" ht="21" thickBot="1" x14ac:dyDescent="0.25">
      <c r="A16" s="11" t="s">
        <v>24</v>
      </c>
      <c r="B16" s="12"/>
      <c r="C16" s="12"/>
      <c r="D16" s="13" t="str">
        <f t="shared" si="1"/>
        <v/>
      </c>
      <c r="E16" s="12"/>
      <c r="F16" s="12"/>
      <c r="G16" s="13" t="str">
        <f t="shared" si="0"/>
        <v/>
      </c>
      <c r="H16" s="12"/>
      <c r="I16" s="12"/>
      <c r="J16" s="12"/>
      <c r="K16" s="12"/>
      <c r="L16" s="12"/>
      <c r="M16" s="12"/>
      <c r="N16" s="12"/>
      <c r="O16" s="12"/>
      <c r="P16" s="12"/>
      <c r="Q16" s="12">
        <f t="shared" si="2"/>
        <v>0</v>
      </c>
      <c r="AA16"/>
    </row>
    <row r="17" spans="1:27" ht="21" thickBot="1" x14ac:dyDescent="0.25">
      <c r="A17" s="14" t="s">
        <v>25</v>
      </c>
      <c r="B17" s="15">
        <v>1</v>
      </c>
      <c r="C17" s="15">
        <v>1</v>
      </c>
      <c r="D17" s="16">
        <f t="shared" si="1"/>
        <v>1</v>
      </c>
      <c r="E17" s="15"/>
      <c r="F17" s="15"/>
      <c r="G17" s="16" t="str">
        <f t="shared" si="0"/>
        <v/>
      </c>
      <c r="H17" s="15"/>
      <c r="I17" s="15"/>
      <c r="J17" s="15"/>
      <c r="K17" s="15"/>
      <c r="L17" s="15"/>
      <c r="M17" s="15"/>
      <c r="N17" s="15"/>
      <c r="O17" s="15"/>
      <c r="P17" s="15"/>
      <c r="Q17" s="15">
        <f t="shared" si="2"/>
        <v>2</v>
      </c>
      <c r="AA17"/>
    </row>
    <row r="18" spans="1:27" ht="21" thickBot="1" x14ac:dyDescent="0.2">
      <c r="A18" s="11" t="s">
        <v>26</v>
      </c>
      <c r="B18" s="12">
        <v>1</v>
      </c>
      <c r="C18" s="12">
        <v>1</v>
      </c>
      <c r="D18" s="13">
        <f t="shared" si="1"/>
        <v>1</v>
      </c>
      <c r="E18" s="12"/>
      <c r="F18" s="12"/>
      <c r="G18" s="13" t="str">
        <f t="shared" si="0"/>
        <v/>
      </c>
      <c r="H18" s="12"/>
      <c r="I18" s="12">
        <v>1</v>
      </c>
      <c r="J18" s="12">
        <v>1</v>
      </c>
      <c r="K18" s="12"/>
      <c r="L18" s="12"/>
      <c r="M18" s="12"/>
      <c r="N18" s="12"/>
      <c r="O18" s="12"/>
      <c r="P18" s="12"/>
      <c r="Q18" s="12">
        <f t="shared" si="2"/>
        <v>2</v>
      </c>
    </row>
    <row r="19" spans="1:27" ht="21" thickBot="1" x14ac:dyDescent="0.2">
      <c r="A19" s="14" t="s">
        <v>28</v>
      </c>
      <c r="B19" s="15"/>
      <c r="C19" s="15">
        <v>1</v>
      </c>
      <c r="D19" s="16">
        <f t="shared" si="1"/>
        <v>0</v>
      </c>
      <c r="E19" s="15"/>
      <c r="F19" s="15"/>
      <c r="G19" s="16" t="str">
        <f t="shared" si="0"/>
        <v/>
      </c>
      <c r="H19" s="15">
        <v>1</v>
      </c>
      <c r="I19" s="15"/>
      <c r="J19" s="15"/>
      <c r="K19" s="15"/>
      <c r="L19" s="15"/>
      <c r="M19" s="15"/>
      <c r="N19" s="15"/>
      <c r="O19" s="15"/>
      <c r="P19" s="15"/>
      <c r="Q19" s="15">
        <f t="shared" si="2"/>
        <v>0</v>
      </c>
    </row>
    <row r="20" spans="1:27" ht="21" thickBot="1" x14ac:dyDescent="0.2">
      <c r="A20" s="4" t="s">
        <v>29</v>
      </c>
      <c r="B20" s="5"/>
      <c r="C20" s="5"/>
      <c r="D20" s="10" t="str">
        <f t="shared" si="1"/>
        <v/>
      </c>
      <c r="E20" s="5"/>
      <c r="F20" s="5">
        <v>1</v>
      </c>
      <c r="G20" s="10">
        <f t="shared" si="0"/>
        <v>0</v>
      </c>
      <c r="H20" s="5"/>
      <c r="I20" s="5"/>
      <c r="J20" s="5"/>
      <c r="K20" s="5"/>
      <c r="L20" s="5"/>
      <c r="M20" s="5"/>
      <c r="N20" s="5"/>
      <c r="O20" s="5"/>
      <c r="P20" s="5"/>
      <c r="Q20" s="5">
        <f t="shared" si="2"/>
        <v>0</v>
      </c>
    </row>
    <row r="21" spans="1:27" ht="21" thickBot="1" x14ac:dyDescent="0.2">
      <c r="A21" s="17" t="s">
        <v>30</v>
      </c>
      <c r="B21" s="18">
        <f>SUM(B6:B20)</f>
        <v>2</v>
      </c>
      <c r="C21" s="18">
        <f>SUM(C6:C20)</f>
        <v>5</v>
      </c>
      <c r="D21" s="19">
        <f t="shared" ref="D21" si="3">B21/C21</f>
        <v>0.4</v>
      </c>
      <c r="E21" s="18">
        <f>SUM(E6:E20)</f>
        <v>2</v>
      </c>
      <c r="F21" s="18">
        <f>SUM(F6:F20)</f>
        <v>4</v>
      </c>
      <c r="G21" s="19">
        <f t="shared" ref="G21" si="4">E21/F21</f>
        <v>0.5</v>
      </c>
      <c r="H21" s="18">
        <f t="shared" ref="H21:Q21" si="5">SUM(H6:H20)</f>
        <v>3</v>
      </c>
      <c r="I21" s="18">
        <f t="shared" si="5"/>
        <v>2</v>
      </c>
      <c r="J21" s="18">
        <f t="shared" si="5"/>
        <v>1</v>
      </c>
      <c r="K21" s="18">
        <f t="shared" si="5"/>
        <v>0</v>
      </c>
      <c r="L21" s="18">
        <f t="shared" si="5"/>
        <v>0</v>
      </c>
      <c r="M21" s="18">
        <f t="shared" si="5"/>
        <v>0</v>
      </c>
      <c r="N21" s="18">
        <f t="shared" si="5"/>
        <v>0</v>
      </c>
      <c r="O21" s="18">
        <f t="shared" si="5"/>
        <v>0</v>
      </c>
      <c r="P21" s="18">
        <f t="shared" si="5"/>
        <v>0</v>
      </c>
      <c r="Q21" s="18">
        <f t="shared" si="5"/>
        <v>10</v>
      </c>
    </row>
    <row r="22" spans="1:27" ht="20" x14ac:dyDescent="0.15">
      <c r="K22" s="20"/>
    </row>
    <row r="24" spans="1:27" x14ac:dyDescent="0.15">
      <c r="A24" s="1" t="s">
        <v>32</v>
      </c>
      <c r="B24" s="22">
        <f>C21+F21+N21-I21+O21</f>
        <v>7</v>
      </c>
    </row>
    <row r="25" spans="1:27" x14ac:dyDescent="0.15">
      <c r="A25" s="1" t="s">
        <v>37</v>
      </c>
      <c r="B25" s="21">
        <f>(Q21+N21*1.25)/B24</f>
        <v>1.4285714285714286</v>
      </c>
    </row>
    <row r="26" spans="1:27" x14ac:dyDescent="0.15">
      <c r="A26" s="1" t="s">
        <v>38</v>
      </c>
      <c r="B26" s="22">
        <f>(B21+E21*1.5)/(C21+F21)*100</f>
        <v>55.555555555555557</v>
      </c>
    </row>
    <row r="27" spans="1:27" x14ac:dyDescent="0.15">
      <c r="A27" s="1" t="s">
        <v>39</v>
      </c>
      <c r="B27" s="22">
        <f>I21/(H21+I21)*100</f>
        <v>40</v>
      </c>
    </row>
    <row r="28" spans="1:27" x14ac:dyDescent="0.15">
      <c r="A28" s="1" t="s">
        <v>40</v>
      </c>
      <c r="B28" s="22">
        <f>O21/B24*100</f>
        <v>0</v>
      </c>
    </row>
    <row r="29" spans="1:27" x14ac:dyDescent="0.15">
      <c r="A29" s="1" t="s">
        <v>41</v>
      </c>
      <c r="B29" s="22">
        <f>N21*2/(C21+F21)*100</f>
        <v>0</v>
      </c>
    </row>
    <row r="30" spans="1:27" x14ac:dyDescent="0.15">
      <c r="B30" s="22"/>
    </row>
    <row r="31" spans="1:27" x14ac:dyDescent="0.15">
      <c r="A31" s="1" t="s">
        <v>33</v>
      </c>
      <c r="B31" s="22">
        <f>F21/(C21+F21)*100</f>
        <v>44.444444444444443</v>
      </c>
    </row>
    <row r="32" spans="1:27" x14ac:dyDescent="0.15">
      <c r="A32" s="1" t="s">
        <v>34</v>
      </c>
      <c r="B32" s="22">
        <f>K21/(C21+F21)*100</f>
        <v>0</v>
      </c>
    </row>
    <row r="33" spans="1:2" x14ac:dyDescent="0.15">
      <c r="A33" s="1" t="s">
        <v>35</v>
      </c>
      <c r="B33" s="22">
        <f>J21/(E21+B21)*100</f>
        <v>25</v>
      </c>
    </row>
    <row r="34" spans="1:2" x14ac:dyDescent="0.15">
      <c r="A34" s="1" t="s">
        <v>36</v>
      </c>
      <c r="B34" s="21" t="e">
        <f>J21/O21</f>
        <v>#DIV/0!</v>
      </c>
    </row>
  </sheetData>
  <mergeCells count="2">
    <mergeCell ref="A1:Q3"/>
    <mergeCell ref="A4:Q4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55BD1-8494-8745-B02E-F9065DDA07CC}">
  <dimension ref="A1:AA34"/>
  <sheetViews>
    <sheetView workbookViewId="0">
      <selection activeCell="B6" sqref="B6:Q20"/>
    </sheetView>
  </sheetViews>
  <sheetFormatPr baseColWidth="10" defaultColWidth="9.83203125" defaultRowHeight="13" x14ac:dyDescent="0.15"/>
  <cols>
    <col min="1" max="1" width="20.33203125" style="1" customWidth="1"/>
    <col min="2" max="3" width="9.1640625" style="1" customWidth="1"/>
    <col min="4" max="4" width="14.1640625" style="1" customWidth="1"/>
    <col min="5" max="6" width="9.1640625" style="1" customWidth="1"/>
    <col min="7" max="7" width="14.6640625" style="1" customWidth="1"/>
    <col min="8" max="12" width="9.1640625" style="1" customWidth="1"/>
    <col min="13" max="13" width="10.83203125" style="1" customWidth="1"/>
    <col min="14" max="14" width="10" style="1" customWidth="1"/>
    <col min="15" max="16" width="9.83203125" style="1"/>
    <col min="17" max="17" width="10.83203125" style="1" customWidth="1"/>
    <col min="18" max="18" width="3.83203125" style="1" customWidth="1"/>
    <col min="19" max="16384" width="9.83203125" style="1"/>
  </cols>
  <sheetData>
    <row r="1" spans="1:27" ht="13.25" customHeight="1" x14ac:dyDescent="0.15">
      <c r="A1" s="24"/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</row>
    <row r="2" spans="1:27" ht="13.25" customHeight="1" x14ac:dyDescent="0.15">
      <c r="A2" s="24"/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</row>
    <row r="3" spans="1:27" ht="71.5" customHeight="1" x14ac:dyDescent="0.15">
      <c r="A3" s="24"/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</row>
    <row r="4" spans="1:27" ht="26" thickBot="1" x14ac:dyDescent="0.2">
      <c r="A4" s="25"/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</row>
    <row r="5" spans="1:27" ht="31" thickBot="1" x14ac:dyDescent="0.2">
      <c r="A5" s="2" t="s">
        <v>0</v>
      </c>
      <c r="B5" s="3" t="s">
        <v>1</v>
      </c>
      <c r="C5" s="3" t="s">
        <v>2</v>
      </c>
      <c r="D5" s="3" t="s">
        <v>3</v>
      </c>
      <c r="E5" s="3" t="s">
        <v>4</v>
      </c>
      <c r="F5" s="3" t="s">
        <v>5</v>
      </c>
      <c r="G5" s="3" t="s">
        <v>6</v>
      </c>
      <c r="H5" s="3" t="s">
        <v>7</v>
      </c>
      <c r="I5" s="3" t="s">
        <v>8</v>
      </c>
      <c r="J5" s="3" t="s">
        <v>9</v>
      </c>
      <c r="K5" s="3" t="s">
        <v>10</v>
      </c>
      <c r="L5" s="3" t="s">
        <v>11</v>
      </c>
      <c r="M5" s="3" t="s">
        <v>12</v>
      </c>
      <c r="N5" s="3" t="s">
        <v>13</v>
      </c>
      <c r="O5" s="3" t="s">
        <v>14</v>
      </c>
      <c r="P5" s="3" t="s">
        <v>15</v>
      </c>
      <c r="Q5" s="3" t="s">
        <v>31</v>
      </c>
    </row>
    <row r="6" spans="1:27" ht="21" thickBot="1" x14ac:dyDescent="0.2">
      <c r="A6" s="4" t="s">
        <v>57</v>
      </c>
      <c r="B6" s="5"/>
      <c r="C6" s="5"/>
      <c r="D6" s="6" t="str">
        <f>IFERROR(B6/C6,"")</f>
        <v/>
      </c>
      <c r="E6" s="5"/>
      <c r="F6" s="5"/>
      <c r="G6" s="6" t="str">
        <f t="shared" ref="G6:G20" si="0">IFERROR(E6/F6,"")</f>
        <v/>
      </c>
      <c r="H6" s="5"/>
      <c r="I6" s="5"/>
      <c r="J6" s="5"/>
      <c r="K6" s="5"/>
      <c r="L6" s="5"/>
      <c r="M6" s="5"/>
      <c r="N6" s="5"/>
      <c r="O6" s="5"/>
      <c r="P6" s="5"/>
      <c r="Q6" s="5">
        <f>B6*2+E6*3</f>
        <v>0</v>
      </c>
    </row>
    <row r="7" spans="1:27" ht="21" thickBot="1" x14ac:dyDescent="0.2">
      <c r="A7" s="7" t="s">
        <v>55</v>
      </c>
      <c r="B7" s="8">
        <v>3</v>
      </c>
      <c r="C7" s="8">
        <v>4</v>
      </c>
      <c r="D7" s="9">
        <f t="shared" ref="D7:D20" si="1">IFERROR(B7/C7,"")</f>
        <v>0.75</v>
      </c>
      <c r="E7" s="8"/>
      <c r="F7" s="8">
        <v>1</v>
      </c>
      <c r="G7" s="9">
        <f t="shared" si="0"/>
        <v>0</v>
      </c>
      <c r="H7" s="8">
        <v>2</v>
      </c>
      <c r="I7" s="8"/>
      <c r="J7" s="8">
        <v>3</v>
      </c>
      <c r="K7" s="8"/>
      <c r="L7" s="8"/>
      <c r="M7" s="8"/>
      <c r="N7" s="8"/>
      <c r="O7" s="8">
        <v>1</v>
      </c>
      <c r="P7" s="8">
        <v>1</v>
      </c>
      <c r="Q7" s="8">
        <f t="shared" ref="Q7:Q20" si="2">B7*2+E7*3</f>
        <v>6</v>
      </c>
    </row>
    <row r="8" spans="1:27" ht="21" thickBot="1" x14ac:dyDescent="0.2">
      <c r="A8" s="4" t="s">
        <v>60</v>
      </c>
      <c r="B8" s="5">
        <v>1</v>
      </c>
      <c r="C8" s="5">
        <v>3</v>
      </c>
      <c r="D8" s="6">
        <f t="shared" si="1"/>
        <v>0.33333333333333331</v>
      </c>
      <c r="E8" s="5"/>
      <c r="F8" s="5"/>
      <c r="G8" s="6" t="str">
        <f t="shared" si="0"/>
        <v/>
      </c>
      <c r="H8" s="5"/>
      <c r="I8" s="5"/>
      <c r="J8" s="5">
        <v>1</v>
      </c>
      <c r="K8" s="5"/>
      <c r="L8" s="5"/>
      <c r="M8" s="5">
        <v>2</v>
      </c>
      <c r="N8" s="5"/>
      <c r="O8" s="5">
        <v>1</v>
      </c>
      <c r="P8" s="5">
        <v>3</v>
      </c>
      <c r="Q8" s="5">
        <f t="shared" si="2"/>
        <v>2</v>
      </c>
    </row>
    <row r="9" spans="1:27" ht="21" thickBot="1" x14ac:dyDescent="0.2">
      <c r="A9" s="7" t="s">
        <v>56</v>
      </c>
      <c r="B9" s="8">
        <v>1</v>
      </c>
      <c r="C9" s="8">
        <v>1</v>
      </c>
      <c r="D9" s="9">
        <f t="shared" si="1"/>
        <v>1</v>
      </c>
      <c r="E9" s="8"/>
      <c r="F9" s="8">
        <v>1</v>
      </c>
      <c r="G9" s="9">
        <f t="shared" si="0"/>
        <v>0</v>
      </c>
      <c r="H9" s="8"/>
      <c r="I9" s="8">
        <v>1</v>
      </c>
      <c r="J9" s="8"/>
      <c r="K9" s="8">
        <v>1</v>
      </c>
      <c r="L9" s="8"/>
      <c r="M9" s="8"/>
      <c r="N9" s="8"/>
      <c r="O9" s="8">
        <v>1</v>
      </c>
      <c r="P9" s="8"/>
      <c r="Q9" s="8">
        <f t="shared" si="2"/>
        <v>2</v>
      </c>
    </row>
    <row r="10" spans="1:27" ht="21" thickBot="1" x14ac:dyDescent="0.2">
      <c r="A10" s="4" t="s">
        <v>62</v>
      </c>
      <c r="B10" s="5"/>
      <c r="C10" s="5">
        <v>1</v>
      </c>
      <c r="D10" s="6">
        <f>IFERROR(B10/C10,"")</f>
        <v>0</v>
      </c>
      <c r="E10" s="5">
        <v>1</v>
      </c>
      <c r="F10" s="5">
        <v>3</v>
      </c>
      <c r="G10" s="6">
        <f t="shared" si="0"/>
        <v>0.33333333333333331</v>
      </c>
      <c r="H10" s="5">
        <v>5</v>
      </c>
      <c r="I10" s="5">
        <v>1</v>
      </c>
      <c r="J10" s="5"/>
      <c r="K10" s="5"/>
      <c r="L10" s="5"/>
      <c r="M10" s="5"/>
      <c r="N10" s="5"/>
      <c r="O10" s="5"/>
      <c r="P10" s="5"/>
      <c r="Q10" s="5">
        <f t="shared" si="2"/>
        <v>3</v>
      </c>
    </row>
    <row r="11" spans="1:27" ht="21" thickBot="1" x14ac:dyDescent="0.2">
      <c r="A11" s="7" t="s">
        <v>61</v>
      </c>
      <c r="B11" s="8"/>
      <c r="C11" s="8"/>
      <c r="D11" s="9" t="str">
        <f t="shared" si="1"/>
        <v/>
      </c>
      <c r="E11" s="8"/>
      <c r="F11" s="8">
        <v>2</v>
      </c>
      <c r="G11" s="9">
        <f t="shared" si="0"/>
        <v>0</v>
      </c>
      <c r="H11" s="8"/>
      <c r="I11" s="8"/>
      <c r="J11" s="8"/>
      <c r="K11" s="8"/>
      <c r="L11" s="8"/>
      <c r="M11" s="8"/>
      <c r="N11" s="8"/>
      <c r="O11" s="8"/>
      <c r="P11" s="8"/>
      <c r="Q11" s="8">
        <f t="shared" si="2"/>
        <v>0</v>
      </c>
    </row>
    <row r="12" spans="1:27" ht="21" thickBot="1" x14ac:dyDescent="0.2">
      <c r="A12" s="4" t="s">
        <v>54</v>
      </c>
      <c r="B12" s="5"/>
      <c r="C12" s="5"/>
      <c r="D12" s="6" t="str">
        <f t="shared" si="1"/>
        <v/>
      </c>
      <c r="E12" s="5"/>
      <c r="F12" s="5"/>
      <c r="G12" s="6" t="str">
        <f t="shared" si="0"/>
        <v/>
      </c>
      <c r="H12" s="5"/>
      <c r="I12" s="5"/>
      <c r="J12" s="5"/>
      <c r="K12" s="5"/>
      <c r="L12" s="5"/>
      <c r="M12" s="5"/>
      <c r="N12" s="5"/>
      <c r="O12" s="5"/>
      <c r="P12" s="5"/>
      <c r="Q12" s="5">
        <f t="shared" si="2"/>
        <v>0</v>
      </c>
    </row>
    <row r="13" spans="1:27" ht="21" thickBot="1" x14ac:dyDescent="0.2">
      <c r="A13" s="7" t="s">
        <v>59</v>
      </c>
      <c r="B13" s="8">
        <v>1</v>
      </c>
      <c r="C13" s="8">
        <v>2</v>
      </c>
      <c r="D13" s="9">
        <f t="shared" si="1"/>
        <v>0.5</v>
      </c>
      <c r="E13" s="8">
        <v>1</v>
      </c>
      <c r="F13" s="8">
        <v>1</v>
      </c>
      <c r="G13" s="9">
        <f t="shared" si="0"/>
        <v>1</v>
      </c>
      <c r="H13" s="8">
        <v>2</v>
      </c>
      <c r="I13" s="8"/>
      <c r="J13" s="8">
        <v>1</v>
      </c>
      <c r="K13" s="8"/>
      <c r="L13" s="8"/>
      <c r="M13" s="8">
        <v>1</v>
      </c>
      <c r="N13" s="8"/>
      <c r="O13" s="8"/>
      <c r="P13" s="8"/>
      <c r="Q13" s="8">
        <f t="shared" si="2"/>
        <v>5</v>
      </c>
    </row>
    <row r="14" spans="1:27" ht="21" thickBot="1" x14ac:dyDescent="0.2">
      <c r="A14" s="11" t="s">
        <v>23</v>
      </c>
      <c r="B14" s="5">
        <v>1</v>
      </c>
      <c r="C14" s="5">
        <v>2</v>
      </c>
      <c r="D14" s="6">
        <f t="shared" si="1"/>
        <v>0.5</v>
      </c>
      <c r="E14" s="5"/>
      <c r="F14" s="5">
        <v>1</v>
      </c>
      <c r="G14" s="6">
        <f t="shared" si="0"/>
        <v>0</v>
      </c>
      <c r="H14" s="5">
        <v>1</v>
      </c>
      <c r="I14" s="5">
        <v>1</v>
      </c>
      <c r="J14" s="5">
        <v>1</v>
      </c>
      <c r="K14" s="5"/>
      <c r="L14" s="5">
        <v>1</v>
      </c>
      <c r="M14" s="5"/>
      <c r="N14" s="5">
        <v>2</v>
      </c>
      <c r="O14" s="5"/>
      <c r="P14" s="5">
        <v>3</v>
      </c>
      <c r="Q14" s="5">
        <f t="shared" si="2"/>
        <v>2</v>
      </c>
    </row>
    <row r="15" spans="1:27" ht="21" thickBot="1" x14ac:dyDescent="0.25">
      <c r="A15" s="7" t="s">
        <v>58</v>
      </c>
      <c r="B15" s="8"/>
      <c r="C15" s="8"/>
      <c r="D15" s="9" t="str">
        <f t="shared" si="1"/>
        <v/>
      </c>
      <c r="E15" s="8"/>
      <c r="F15" s="8">
        <v>2</v>
      </c>
      <c r="G15" s="9">
        <f t="shared" si="0"/>
        <v>0</v>
      </c>
      <c r="H15" s="8"/>
      <c r="I15" s="8"/>
      <c r="J15" s="8">
        <v>1</v>
      </c>
      <c r="K15" s="8"/>
      <c r="L15" s="8"/>
      <c r="M15" s="8"/>
      <c r="N15" s="8">
        <v>1</v>
      </c>
      <c r="O15" s="8">
        <v>1</v>
      </c>
      <c r="P15" s="8"/>
      <c r="Q15" s="8">
        <f t="shared" si="2"/>
        <v>0</v>
      </c>
      <c r="T15"/>
    </row>
    <row r="16" spans="1:27" ht="21" thickBot="1" x14ac:dyDescent="0.25">
      <c r="A16" s="11" t="s">
        <v>24</v>
      </c>
      <c r="B16" s="12"/>
      <c r="C16" s="12"/>
      <c r="D16" s="13" t="str">
        <f t="shared" si="1"/>
        <v/>
      </c>
      <c r="E16" s="12"/>
      <c r="F16" s="12"/>
      <c r="G16" s="13" t="str">
        <f t="shared" si="0"/>
        <v/>
      </c>
      <c r="H16" s="12"/>
      <c r="I16" s="12"/>
      <c r="J16" s="12"/>
      <c r="K16" s="12"/>
      <c r="L16" s="12"/>
      <c r="M16" s="12"/>
      <c r="N16" s="12"/>
      <c r="O16" s="12"/>
      <c r="P16" s="12"/>
      <c r="Q16" s="12">
        <f t="shared" si="2"/>
        <v>0</v>
      </c>
      <c r="AA16"/>
    </row>
    <row r="17" spans="1:27" ht="21" thickBot="1" x14ac:dyDescent="0.25">
      <c r="A17" s="14" t="s">
        <v>25</v>
      </c>
      <c r="B17" s="15">
        <v>2</v>
      </c>
      <c r="C17" s="15">
        <v>3</v>
      </c>
      <c r="D17" s="16">
        <f t="shared" si="1"/>
        <v>0.66666666666666663</v>
      </c>
      <c r="E17" s="15"/>
      <c r="F17" s="15"/>
      <c r="G17" s="16" t="str">
        <f t="shared" si="0"/>
        <v/>
      </c>
      <c r="H17" s="15">
        <v>2</v>
      </c>
      <c r="I17" s="15"/>
      <c r="J17" s="15"/>
      <c r="K17" s="15"/>
      <c r="L17" s="15"/>
      <c r="M17" s="15"/>
      <c r="N17" s="15"/>
      <c r="O17" s="15"/>
      <c r="P17" s="15"/>
      <c r="Q17" s="15">
        <f t="shared" si="2"/>
        <v>4</v>
      </c>
      <c r="AA17"/>
    </row>
    <row r="18" spans="1:27" ht="21" thickBot="1" x14ac:dyDescent="0.2">
      <c r="A18" s="11" t="s">
        <v>26</v>
      </c>
      <c r="B18" s="12">
        <v>4</v>
      </c>
      <c r="C18" s="12">
        <v>4</v>
      </c>
      <c r="D18" s="13">
        <f t="shared" si="1"/>
        <v>1</v>
      </c>
      <c r="E18" s="12"/>
      <c r="F18" s="12">
        <v>1</v>
      </c>
      <c r="G18" s="13">
        <f t="shared" si="0"/>
        <v>0</v>
      </c>
      <c r="H18" s="12">
        <v>1</v>
      </c>
      <c r="I18" s="12"/>
      <c r="J18" s="12"/>
      <c r="K18" s="12"/>
      <c r="L18" s="12"/>
      <c r="M18" s="12"/>
      <c r="N18" s="12"/>
      <c r="O18" s="12"/>
      <c r="P18" s="12"/>
      <c r="Q18" s="12">
        <f t="shared" si="2"/>
        <v>8</v>
      </c>
    </row>
    <row r="19" spans="1:27" ht="21" thickBot="1" x14ac:dyDescent="0.2">
      <c r="A19" s="14" t="s">
        <v>28</v>
      </c>
      <c r="B19" s="15"/>
      <c r="C19" s="15"/>
      <c r="D19" s="16" t="str">
        <f t="shared" si="1"/>
        <v/>
      </c>
      <c r="E19" s="15"/>
      <c r="F19" s="15">
        <v>2</v>
      </c>
      <c r="G19" s="16">
        <f t="shared" si="0"/>
        <v>0</v>
      </c>
      <c r="H19" s="15">
        <v>1</v>
      </c>
      <c r="I19" s="15"/>
      <c r="J19" s="15"/>
      <c r="K19" s="15"/>
      <c r="L19" s="15"/>
      <c r="M19" s="15"/>
      <c r="N19" s="15"/>
      <c r="O19" s="15"/>
      <c r="P19" s="15"/>
      <c r="Q19" s="15">
        <f t="shared" si="2"/>
        <v>0</v>
      </c>
    </row>
    <row r="20" spans="1:27" ht="21" thickBot="1" x14ac:dyDescent="0.2">
      <c r="A20" s="4" t="s">
        <v>29</v>
      </c>
      <c r="B20" s="5"/>
      <c r="C20" s="5"/>
      <c r="D20" s="10" t="str">
        <f t="shared" si="1"/>
        <v/>
      </c>
      <c r="E20" s="5"/>
      <c r="F20" s="5"/>
      <c r="G20" s="10" t="str">
        <f t="shared" si="0"/>
        <v/>
      </c>
      <c r="H20" s="5">
        <v>2</v>
      </c>
      <c r="I20" s="5"/>
      <c r="J20" s="5"/>
      <c r="K20" s="5"/>
      <c r="L20" s="5"/>
      <c r="M20" s="5">
        <v>2</v>
      </c>
      <c r="N20" s="5"/>
      <c r="O20" s="5">
        <v>1</v>
      </c>
      <c r="P20" s="5">
        <v>1</v>
      </c>
      <c r="Q20" s="5">
        <f t="shared" si="2"/>
        <v>0</v>
      </c>
    </row>
    <row r="21" spans="1:27" ht="21" thickBot="1" x14ac:dyDescent="0.2">
      <c r="A21" s="17" t="s">
        <v>30</v>
      </c>
      <c r="B21" s="18">
        <f>SUM(B6:B20)</f>
        <v>13</v>
      </c>
      <c r="C21" s="18">
        <f>SUM(C6:C20)</f>
        <v>20</v>
      </c>
      <c r="D21" s="19">
        <f t="shared" ref="D21" si="3">B21/C21</f>
        <v>0.65</v>
      </c>
      <c r="E21" s="18">
        <f>SUM(E6:E20)</f>
        <v>2</v>
      </c>
      <c r="F21" s="18">
        <f>SUM(F6:F20)</f>
        <v>14</v>
      </c>
      <c r="G21" s="19">
        <f t="shared" ref="G21" si="4">E21/F21</f>
        <v>0.14285714285714285</v>
      </c>
      <c r="H21" s="18">
        <f t="shared" ref="H21:Q21" si="5">SUM(H6:H20)</f>
        <v>16</v>
      </c>
      <c r="I21" s="18">
        <f t="shared" si="5"/>
        <v>3</v>
      </c>
      <c r="J21" s="18">
        <f t="shared" si="5"/>
        <v>7</v>
      </c>
      <c r="K21" s="18">
        <f t="shared" si="5"/>
        <v>1</v>
      </c>
      <c r="L21" s="18">
        <f t="shared" si="5"/>
        <v>1</v>
      </c>
      <c r="M21" s="18">
        <f t="shared" si="5"/>
        <v>5</v>
      </c>
      <c r="N21" s="18">
        <f t="shared" si="5"/>
        <v>3</v>
      </c>
      <c r="O21" s="18">
        <f t="shared" si="5"/>
        <v>5</v>
      </c>
      <c r="P21" s="18">
        <f t="shared" si="5"/>
        <v>8</v>
      </c>
      <c r="Q21" s="18">
        <f t="shared" si="5"/>
        <v>32</v>
      </c>
    </row>
    <row r="22" spans="1:27" ht="20" x14ac:dyDescent="0.15">
      <c r="K22" s="20"/>
    </row>
    <row r="24" spans="1:27" x14ac:dyDescent="0.15">
      <c r="A24" s="1" t="s">
        <v>32</v>
      </c>
      <c r="B24" s="22">
        <f>C21+F21+N21-I21+O21</f>
        <v>39</v>
      </c>
    </row>
    <row r="25" spans="1:27" x14ac:dyDescent="0.15">
      <c r="A25" s="1" t="s">
        <v>37</v>
      </c>
      <c r="B25" s="21">
        <f>(Q21+N21*1.25)/B24</f>
        <v>0.91666666666666663</v>
      </c>
    </row>
    <row r="26" spans="1:27" x14ac:dyDescent="0.15">
      <c r="A26" s="1" t="s">
        <v>38</v>
      </c>
      <c r="B26" s="22">
        <f>(B21+E21*1.5)/(C21+F21)*100</f>
        <v>47.058823529411761</v>
      </c>
    </row>
    <row r="27" spans="1:27" x14ac:dyDescent="0.15">
      <c r="A27" s="1" t="s">
        <v>39</v>
      </c>
      <c r="B27" s="22">
        <f>I21/(H21+I21)*100</f>
        <v>15.789473684210526</v>
      </c>
    </row>
    <row r="28" spans="1:27" x14ac:dyDescent="0.15">
      <c r="A28" s="1" t="s">
        <v>40</v>
      </c>
      <c r="B28" s="22">
        <f>O21/B24*100</f>
        <v>12.820512820512819</v>
      </c>
    </row>
    <row r="29" spans="1:27" x14ac:dyDescent="0.15">
      <c r="A29" s="1" t="s">
        <v>41</v>
      </c>
      <c r="B29" s="22">
        <f>N21*2/(C21+F21)*100</f>
        <v>17.647058823529413</v>
      </c>
    </row>
    <row r="30" spans="1:27" x14ac:dyDescent="0.15">
      <c r="B30" s="22"/>
    </row>
    <row r="31" spans="1:27" x14ac:dyDescent="0.15">
      <c r="A31" s="1" t="s">
        <v>33</v>
      </c>
      <c r="B31" s="22">
        <f>F21/(C21+F21)*100</f>
        <v>41.17647058823529</v>
      </c>
    </row>
    <row r="32" spans="1:27" x14ac:dyDescent="0.15">
      <c r="A32" s="1" t="s">
        <v>34</v>
      </c>
      <c r="B32" s="22">
        <f>K21/(C21+F21)*100</f>
        <v>2.9411764705882351</v>
      </c>
    </row>
    <row r="33" spans="1:2" x14ac:dyDescent="0.15">
      <c r="A33" s="1" t="s">
        <v>35</v>
      </c>
      <c r="B33" s="22">
        <f>J21/(E21+B21)*100</f>
        <v>46.666666666666664</v>
      </c>
    </row>
    <row r="34" spans="1:2" x14ac:dyDescent="0.15">
      <c r="A34" s="1" t="s">
        <v>36</v>
      </c>
      <c r="B34" s="21">
        <f>J21/O21</f>
        <v>1.4</v>
      </c>
    </row>
  </sheetData>
  <mergeCells count="2">
    <mergeCell ref="A1:Q3"/>
    <mergeCell ref="A4:Q4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18121-8710-1C48-A46A-A4DEF897D1DC}">
  <dimension ref="A1:AA34"/>
  <sheetViews>
    <sheetView workbookViewId="0">
      <selection activeCell="B6" sqref="B6:Q20"/>
    </sheetView>
  </sheetViews>
  <sheetFormatPr baseColWidth="10" defaultColWidth="9.83203125" defaultRowHeight="13" x14ac:dyDescent="0.15"/>
  <cols>
    <col min="1" max="1" width="20.33203125" style="1" customWidth="1"/>
    <col min="2" max="3" width="9.1640625" style="1" customWidth="1"/>
    <col min="4" max="4" width="14.1640625" style="1" customWidth="1"/>
    <col min="5" max="6" width="9.1640625" style="1" customWidth="1"/>
    <col min="7" max="7" width="14.6640625" style="1" customWidth="1"/>
    <col min="8" max="12" width="9.1640625" style="1" customWidth="1"/>
    <col min="13" max="13" width="10.83203125" style="1" customWidth="1"/>
    <col min="14" max="14" width="10" style="1" customWidth="1"/>
    <col min="15" max="16" width="9.83203125" style="1"/>
    <col min="17" max="17" width="10.83203125" style="1" customWidth="1"/>
    <col min="18" max="18" width="3.83203125" style="1" customWidth="1"/>
    <col min="19" max="16384" width="9.83203125" style="1"/>
  </cols>
  <sheetData>
    <row r="1" spans="1:27" ht="13.25" customHeight="1" x14ac:dyDescent="0.15">
      <c r="A1" s="24"/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</row>
    <row r="2" spans="1:27" ht="13.25" customHeight="1" x14ac:dyDescent="0.15">
      <c r="A2" s="24"/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</row>
    <row r="3" spans="1:27" ht="71.5" customHeight="1" x14ac:dyDescent="0.15">
      <c r="A3" s="24"/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</row>
    <row r="4" spans="1:27" ht="26" thickBot="1" x14ac:dyDescent="0.2">
      <c r="A4" s="25"/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</row>
    <row r="5" spans="1:27" ht="31" thickBot="1" x14ac:dyDescent="0.2">
      <c r="A5" s="2" t="s">
        <v>0</v>
      </c>
      <c r="B5" s="3" t="s">
        <v>1</v>
      </c>
      <c r="C5" s="3" t="s">
        <v>2</v>
      </c>
      <c r="D5" s="3" t="s">
        <v>3</v>
      </c>
      <c r="E5" s="3" t="s">
        <v>4</v>
      </c>
      <c r="F5" s="3" t="s">
        <v>5</v>
      </c>
      <c r="G5" s="3" t="s">
        <v>6</v>
      </c>
      <c r="H5" s="3" t="s">
        <v>7</v>
      </c>
      <c r="I5" s="3" t="s">
        <v>8</v>
      </c>
      <c r="J5" s="3" t="s">
        <v>9</v>
      </c>
      <c r="K5" s="3" t="s">
        <v>10</v>
      </c>
      <c r="L5" s="3" t="s">
        <v>11</v>
      </c>
      <c r="M5" s="3" t="s">
        <v>12</v>
      </c>
      <c r="N5" s="3" t="s">
        <v>13</v>
      </c>
      <c r="O5" s="3" t="s">
        <v>14</v>
      </c>
      <c r="P5" s="3" t="s">
        <v>15</v>
      </c>
      <c r="Q5" s="3" t="s">
        <v>31</v>
      </c>
    </row>
    <row r="6" spans="1:27" ht="21" thickBot="1" x14ac:dyDescent="0.2">
      <c r="A6" s="4" t="s">
        <v>57</v>
      </c>
      <c r="B6" s="5"/>
      <c r="C6" s="5"/>
      <c r="D6" s="6" t="str">
        <f>IFERROR(B6/C6,"")</f>
        <v/>
      </c>
      <c r="E6" s="5"/>
      <c r="F6" s="5"/>
      <c r="G6" s="6" t="str">
        <f t="shared" ref="G6:G20" si="0">IFERROR(E6/F6,"")</f>
        <v/>
      </c>
      <c r="H6" s="5"/>
      <c r="I6" s="5"/>
      <c r="J6" s="5"/>
      <c r="K6" s="5"/>
      <c r="L6" s="5"/>
      <c r="M6" s="5"/>
      <c r="N6" s="5"/>
      <c r="O6" s="5"/>
      <c r="P6" s="5"/>
      <c r="Q6" s="5">
        <f>B6*2+E6*3</f>
        <v>0</v>
      </c>
    </row>
    <row r="7" spans="1:27" ht="21" thickBot="1" x14ac:dyDescent="0.2">
      <c r="A7" s="7" t="s">
        <v>55</v>
      </c>
      <c r="B7" s="8">
        <v>4</v>
      </c>
      <c r="C7" s="8">
        <v>6</v>
      </c>
      <c r="D7" s="9">
        <f t="shared" ref="D7:D20" si="1">IFERROR(B7/C7,"")</f>
        <v>0.66666666666666663</v>
      </c>
      <c r="E7" s="8">
        <v>2</v>
      </c>
      <c r="F7" s="8">
        <v>5</v>
      </c>
      <c r="G7" s="9">
        <f t="shared" si="0"/>
        <v>0.4</v>
      </c>
      <c r="H7" s="8">
        <v>1</v>
      </c>
      <c r="I7" s="8"/>
      <c r="J7" s="8">
        <v>3</v>
      </c>
      <c r="K7" s="8"/>
      <c r="L7" s="8">
        <v>1</v>
      </c>
      <c r="M7" s="8"/>
      <c r="N7" s="8"/>
      <c r="O7" s="8"/>
      <c r="P7" s="8"/>
      <c r="Q7" s="8">
        <f t="shared" ref="Q7:Q20" si="2">B7*2+E7*3</f>
        <v>14</v>
      </c>
    </row>
    <row r="8" spans="1:27" ht="21" thickBot="1" x14ac:dyDescent="0.2">
      <c r="A8" s="4" t="s">
        <v>60</v>
      </c>
      <c r="B8" s="5">
        <v>1</v>
      </c>
      <c r="C8" s="5">
        <v>2</v>
      </c>
      <c r="D8" s="6">
        <f t="shared" si="1"/>
        <v>0.5</v>
      </c>
      <c r="E8" s="5"/>
      <c r="F8" s="5">
        <v>2</v>
      </c>
      <c r="G8" s="6">
        <f t="shared" si="0"/>
        <v>0</v>
      </c>
      <c r="H8" s="5">
        <v>1</v>
      </c>
      <c r="I8" s="5"/>
      <c r="J8" s="5">
        <v>4</v>
      </c>
      <c r="K8" s="5"/>
      <c r="L8" s="5">
        <v>1</v>
      </c>
      <c r="M8" s="5"/>
      <c r="N8" s="5"/>
      <c r="O8" s="5">
        <v>1</v>
      </c>
      <c r="P8" s="5">
        <v>1</v>
      </c>
      <c r="Q8" s="5">
        <f t="shared" si="2"/>
        <v>2</v>
      </c>
    </row>
    <row r="9" spans="1:27" ht="21" thickBot="1" x14ac:dyDescent="0.2">
      <c r="A9" s="7" t="s">
        <v>56</v>
      </c>
      <c r="B9" s="8"/>
      <c r="C9" s="8"/>
      <c r="D9" s="9" t="str">
        <f t="shared" si="1"/>
        <v/>
      </c>
      <c r="E9" s="8"/>
      <c r="F9" s="8"/>
      <c r="G9" s="9" t="str">
        <f t="shared" si="0"/>
        <v/>
      </c>
      <c r="H9" s="8"/>
      <c r="I9" s="8"/>
      <c r="J9" s="8"/>
      <c r="K9" s="8"/>
      <c r="L9" s="8"/>
      <c r="M9" s="8"/>
      <c r="N9" s="8"/>
      <c r="O9" s="8"/>
      <c r="P9" s="8"/>
      <c r="Q9" s="8">
        <f t="shared" si="2"/>
        <v>0</v>
      </c>
    </row>
    <row r="10" spans="1:27" ht="21" thickBot="1" x14ac:dyDescent="0.2">
      <c r="A10" s="4" t="s">
        <v>62</v>
      </c>
      <c r="B10" s="5">
        <v>2</v>
      </c>
      <c r="C10" s="5">
        <v>2</v>
      </c>
      <c r="D10" s="6">
        <f>IFERROR(B10/C10,"")</f>
        <v>1</v>
      </c>
      <c r="E10" s="5">
        <v>3</v>
      </c>
      <c r="F10" s="5">
        <v>4</v>
      </c>
      <c r="G10" s="6">
        <f t="shared" si="0"/>
        <v>0.75</v>
      </c>
      <c r="H10" s="5">
        <v>2</v>
      </c>
      <c r="I10" s="5"/>
      <c r="J10" s="5"/>
      <c r="K10" s="5"/>
      <c r="L10" s="5"/>
      <c r="M10" s="5">
        <v>1</v>
      </c>
      <c r="N10" s="5"/>
      <c r="O10" s="5"/>
      <c r="P10" s="5">
        <v>1</v>
      </c>
      <c r="Q10" s="5">
        <f t="shared" si="2"/>
        <v>13</v>
      </c>
    </row>
    <row r="11" spans="1:27" ht="21" thickBot="1" x14ac:dyDescent="0.2">
      <c r="A11" s="7" t="s">
        <v>61</v>
      </c>
      <c r="B11" s="8">
        <v>1</v>
      </c>
      <c r="C11" s="8">
        <v>2</v>
      </c>
      <c r="D11" s="9">
        <f t="shared" si="1"/>
        <v>0.5</v>
      </c>
      <c r="E11" s="8">
        <v>4</v>
      </c>
      <c r="F11" s="8">
        <v>6</v>
      </c>
      <c r="G11" s="9">
        <f t="shared" si="0"/>
        <v>0.66666666666666663</v>
      </c>
      <c r="H11" s="8">
        <v>3</v>
      </c>
      <c r="I11" s="8">
        <v>1</v>
      </c>
      <c r="J11" s="8"/>
      <c r="K11" s="8"/>
      <c r="L11" s="8">
        <v>1</v>
      </c>
      <c r="M11" s="8"/>
      <c r="N11" s="8"/>
      <c r="O11" s="8"/>
      <c r="P11" s="8">
        <v>1</v>
      </c>
      <c r="Q11" s="8">
        <f t="shared" si="2"/>
        <v>14</v>
      </c>
    </row>
    <row r="12" spans="1:27" ht="21" thickBot="1" x14ac:dyDescent="0.2">
      <c r="A12" s="4" t="s">
        <v>54</v>
      </c>
      <c r="B12" s="5"/>
      <c r="C12" s="5"/>
      <c r="D12" s="6" t="str">
        <f t="shared" si="1"/>
        <v/>
      </c>
      <c r="E12" s="5"/>
      <c r="F12" s="5"/>
      <c r="G12" s="6" t="str">
        <f t="shared" si="0"/>
        <v/>
      </c>
      <c r="H12" s="5"/>
      <c r="I12" s="5"/>
      <c r="J12" s="5"/>
      <c r="K12" s="5"/>
      <c r="L12" s="5"/>
      <c r="M12" s="5"/>
      <c r="N12" s="5"/>
      <c r="O12" s="5"/>
      <c r="P12" s="5"/>
      <c r="Q12" s="5">
        <f t="shared" si="2"/>
        <v>0</v>
      </c>
    </row>
    <row r="13" spans="1:27" ht="21" thickBot="1" x14ac:dyDescent="0.2">
      <c r="A13" s="7" t="s">
        <v>59</v>
      </c>
      <c r="B13" s="8">
        <v>1</v>
      </c>
      <c r="C13" s="8">
        <v>5</v>
      </c>
      <c r="D13" s="9">
        <f t="shared" si="1"/>
        <v>0.2</v>
      </c>
      <c r="E13" s="8"/>
      <c r="F13" s="8">
        <v>1</v>
      </c>
      <c r="G13" s="9">
        <f t="shared" si="0"/>
        <v>0</v>
      </c>
      <c r="H13" s="8">
        <v>1</v>
      </c>
      <c r="I13" s="8"/>
      <c r="J13" s="8"/>
      <c r="K13" s="8"/>
      <c r="L13" s="8"/>
      <c r="M13" s="8">
        <v>2</v>
      </c>
      <c r="N13" s="8">
        <v>1</v>
      </c>
      <c r="O13" s="8"/>
      <c r="P13" s="8">
        <v>1</v>
      </c>
      <c r="Q13" s="8">
        <f t="shared" si="2"/>
        <v>2</v>
      </c>
    </row>
    <row r="14" spans="1:27" ht="21" thickBot="1" x14ac:dyDescent="0.2">
      <c r="A14" s="11" t="s">
        <v>23</v>
      </c>
      <c r="B14" s="5">
        <v>1</v>
      </c>
      <c r="C14" s="5">
        <v>1</v>
      </c>
      <c r="D14" s="6">
        <f t="shared" si="1"/>
        <v>1</v>
      </c>
      <c r="E14" s="5"/>
      <c r="F14" s="5"/>
      <c r="G14" s="6" t="str">
        <f t="shared" si="0"/>
        <v/>
      </c>
      <c r="H14" s="5"/>
      <c r="I14" s="5">
        <v>2</v>
      </c>
      <c r="J14" s="5">
        <v>6</v>
      </c>
      <c r="K14" s="5"/>
      <c r="L14" s="5">
        <v>1</v>
      </c>
      <c r="M14" s="5">
        <v>2</v>
      </c>
      <c r="N14" s="5">
        <v>2</v>
      </c>
      <c r="O14" s="5"/>
      <c r="P14" s="5">
        <v>3</v>
      </c>
      <c r="Q14" s="5">
        <f t="shared" si="2"/>
        <v>2</v>
      </c>
    </row>
    <row r="15" spans="1:27" ht="21" thickBot="1" x14ac:dyDescent="0.25">
      <c r="A15" s="7" t="s">
        <v>58</v>
      </c>
      <c r="B15" s="8"/>
      <c r="C15" s="8">
        <v>1</v>
      </c>
      <c r="D15" s="9">
        <f t="shared" si="1"/>
        <v>0</v>
      </c>
      <c r="E15" s="8">
        <v>1</v>
      </c>
      <c r="F15" s="8">
        <v>2</v>
      </c>
      <c r="G15" s="9">
        <f t="shared" si="0"/>
        <v>0.5</v>
      </c>
      <c r="H15" s="8"/>
      <c r="I15" s="8"/>
      <c r="J15" s="8">
        <v>2</v>
      </c>
      <c r="K15" s="8"/>
      <c r="L15" s="8"/>
      <c r="M15" s="8">
        <v>1</v>
      </c>
      <c r="N15" s="8">
        <v>1</v>
      </c>
      <c r="O15" s="8">
        <v>2</v>
      </c>
      <c r="P15" s="8"/>
      <c r="Q15" s="8">
        <f t="shared" si="2"/>
        <v>3</v>
      </c>
      <c r="T15"/>
    </row>
    <row r="16" spans="1:27" ht="21" thickBot="1" x14ac:dyDescent="0.25">
      <c r="A16" s="11" t="s">
        <v>24</v>
      </c>
      <c r="B16" s="12"/>
      <c r="C16" s="12"/>
      <c r="D16" s="13" t="str">
        <f t="shared" si="1"/>
        <v/>
      </c>
      <c r="E16" s="12"/>
      <c r="F16" s="12"/>
      <c r="G16" s="13" t="str">
        <f t="shared" si="0"/>
        <v/>
      </c>
      <c r="H16" s="12"/>
      <c r="I16" s="12"/>
      <c r="J16" s="12"/>
      <c r="K16" s="12"/>
      <c r="L16" s="12"/>
      <c r="M16" s="12"/>
      <c r="N16" s="12"/>
      <c r="O16" s="12"/>
      <c r="P16" s="12"/>
      <c r="Q16" s="12">
        <f t="shared" si="2"/>
        <v>0</v>
      </c>
      <c r="AA16"/>
    </row>
    <row r="17" spans="1:27" ht="21" thickBot="1" x14ac:dyDescent="0.25">
      <c r="A17" s="14" t="s">
        <v>25</v>
      </c>
      <c r="B17" s="15"/>
      <c r="C17" s="15">
        <v>1</v>
      </c>
      <c r="D17" s="16">
        <f t="shared" si="1"/>
        <v>0</v>
      </c>
      <c r="E17" s="15">
        <v>2</v>
      </c>
      <c r="F17" s="15">
        <v>4</v>
      </c>
      <c r="G17" s="16">
        <f t="shared" si="0"/>
        <v>0.5</v>
      </c>
      <c r="H17" s="15">
        <v>4</v>
      </c>
      <c r="I17" s="15"/>
      <c r="J17" s="15">
        <v>2</v>
      </c>
      <c r="K17" s="15"/>
      <c r="L17" s="15"/>
      <c r="M17" s="15"/>
      <c r="N17" s="15"/>
      <c r="O17" s="15"/>
      <c r="P17" s="15"/>
      <c r="Q17" s="15">
        <f t="shared" si="2"/>
        <v>6</v>
      </c>
      <c r="AA17"/>
    </row>
    <row r="18" spans="1:27" ht="21" thickBot="1" x14ac:dyDescent="0.2">
      <c r="A18" s="11" t="s">
        <v>26</v>
      </c>
      <c r="B18" s="12">
        <v>5</v>
      </c>
      <c r="C18" s="12">
        <v>6</v>
      </c>
      <c r="D18" s="13">
        <f t="shared" si="1"/>
        <v>0.83333333333333337</v>
      </c>
      <c r="E18" s="12"/>
      <c r="F18" s="12"/>
      <c r="G18" s="13" t="str">
        <f t="shared" si="0"/>
        <v/>
      </c>
      <c r="H18" s="12">
        <v>2</v>
      </c>
      <c r="I18" s="12">
        <v>4</v>
      </c>
      <c r="J18" s="12">
        <v>3</v>
      </c>
      <c r="K18" s="12">
        <v>2</v>
      </c>
      <c r="L18" s="12"/>
      <c r="M18" s="12"/>
      <c r="N18" s="12">
        <v>3</v>
      </c>
      <c r="O18" s="12">
        <v>1</v>
      </c>
      <c r="P18" s="12"/>
      <c r="Q18" s="12">
        <f t="shared" si="2"/>
        <v>10</v>
      </c>
    </row>
    <row r="19" spans="1:27" ht="21" thickBot="1" x14ac:dyDescent="0.2">
      <c r="A19" s="14" t="s">
        <v>28</v>
      </c>
      <c r="B19" s="15">
        <v>2</v>
      </c>
      <c r="C19" s="15">
        <v>3</v>
      </c>
      <c r="D19" s="16">
        <f t="shared" si="1"/>
        <v>0.66666666666666663</v>
      </c>
      <c r="E19" s="15">
        <v>1</v>
      </c>
      <c r="F19" s="15">
        <v>3</v>
      </c>
      <c r="G19" s="16">
        <f t="shared" si="0"/>
        <v>0.33333333333333331</v>
      </c>
      <c r="H19" s="15">
        <v>4</v>
      </c>
      <c r="I19" s="15">
        <v>2</v>
      </c>
      <c r="J19" s="15">
        <v>1</v>
      </c>
      <c r="K19" s="15"/>
      <c r="L19" s="15"/>
      <c r="M19" s="15">
        <v>1</v>
      </c>
      <c r="N19" s="15"/>
      <c r="O19" s="15"/>
      <c r="P19" s="15"/>
      <c r="Q19" s="15">
        <f t="shared" si="2"/>
        <v>7</v>
      </c>
    </row>
    <row r="20" spans="1:27" ht="21" thickBot="1" x14ac:dyDescent="0.2">
      <c r="A20" s="4" t="s">
        <v>29</v>
      </c>
      <c r="B20" s="5">
        <v>2</v>
      </c>
      <c r="C20" s="5">
        <v>2</v>
      </c>
      <c r="D20" s="10">
        <f t="shared" si="1"/>
        <v>1</v>
      </c>
      <c r="E20" s="5"/>
      <c r="F20" s="5">
        <v>1</v>
      </c>
      <c r="G20" s="10">
        <f t="shared" si="0"/>
        <v>0</v>
      </c>
      <c r="H20" s="5"/>
      <c r="I20" s="5"/>
      <c r="J20" s="5"/>
      <c r="K20" s="5"/>
      <c r="L20" s="5"/>
      <c r="M20" s="5">
        <v>1</v>
      </c>
      <c r="N20" s="5"/>
      <c r="O20" s="5"/>
      <c r="P20" s="5">
        <v>3</v>
      </c>
      <c r="Q20" s="5">
        <f t="shared" si="2"/>
        <v>4</v>
      </c>
    </row>
    <row r="21" spans="1:27" ht="21" thickBot="1" x14ac:dyDescent="0.2">
      <c r="A21" s="17" t="s">
        <v>30</v>
      </c>
      <c r="B21" s="18">
        <f>SUM(B6:B20)</f>
        <v>19</v>
      </c>
      <c r="C21" s="18">
        <f>SUM(C6:C20)</f>
        <v>31</v>
      </c>
      <c r="D21" s="19">
        <f t="shared" ref="D21" si="3">B21/C21</f>
        <v>0.61290322580645162</v>
      </c>
      <c r="E21" s="18">
        <f>SUM(E6:E20)</f>
        <v>13</v>
      </c>
      <c r="F21" s="18">
        <f>SUM(F6:F20)</f>
        <v>28</v>
      </c>
      <c r="G21" s="19">
        <f t="shared" ref="G21" si="4">E21/F21</f>
        <v>0.4642857142857143</v>
      </c>
      <c r="H21" s="18">
        <f t="shared" ref="H21:Q21" si="5">SUM(H6:H20)</f>
        <v>18</v>
      </c>
      <c r="I21" s="18">
        <f t="shared" si="5"/>
        <v>9</v>
      </c>
      <c r="J21" s="18">
        <f t="shared" si="5"/>
        <v>21</v>
      </c>
      <c r="K21" s="18">
        <f t="shared" si="5"/>
        <v>2</v>
      </c>
      <c r="L21" s="18">
        <f t="shared" si="5"/>
        <v>4</v>
      </c>
      <c r="M21" s="18">
        <f t="shared" si="5"/>
        <v>8</v>
      </c>
      <c r="N21" s="18">
        <f t="shared" si="5"/>
        <v>7</v>
      </c>
      <c r="O21" s="18">
        <f t="shared" si="5"/>
        <v>4</v>
      </c>
      <c r="P21" s="18">
        <f t="shared" si="5"/>
        <v>10</v>
      </c>
      <c r="Q21" s="18">
        <f t="shared" si="5"/>
        <v>77</v>
      </c>
    </row>
    <row r="22" spans="1:27" ht="20" x14ac:dyDescent="0.15">
      <c r="K22" s="20"/>
    </row>
    <row r="24" spans="1:27" x14ac:dyDescent="0.15">
      <c r="A24" s="1" t="s">
        <v>32</v>
      </c>
      <c r="B24" s="22">
        <f>C21+F21+N21-I21+O21</f>
        <v>61</v>
      </c>
    </row>
    <row r="25" spans="1:27" x14ac:dyDescent="0.15">
      <c r="A25" s="1" t="s">
        <v>37</v>
      </c>
      <c r="B25" s="21">
        <f>(Q21+N21*1.25)/B24</f>
        <v>1.4057377049180328</v>
      </c>
    </row>
    <row r="26" spans="1:27" x14ac:dyDescent="0.15">
      <c r="A26" s="1" t="s">
        <v>38</v>
      </c>
      <c r="B26" s="22">
        <f>(B21+E21*1.5)/(C21+F21)*100</f>
        <v>65.254237288135599</v>
      </c>
    </row>
    <row r="27" spans="1:27" x14ac:dyDescent="0.15">
      <c r="A27" s="1" t="s">
        <v>39</v>
      </c>
      <c r="B27" s="22">
        <f>I21/(H21+I21)*100</f>
        <v>33.333333333333329</v>
      </c>
    </row>
    <row r="28" spans="1:27" x14ac:dyDescent="0.15">
      <c r="A28" s="1" t="s">
        <v>40</v>
      </c>
      <c r="B28" s="22">
        <f>O21/B24*100</f>
        <v>6.557377049180328</v>
      </c>
    </row>
    <row r="29" spans="1:27" x14ac:dyDescent="0.15">
      <c r="A29" s="1" t="s">
        <v>41</v>
      </c>
      <c r="B29" s="22">
        <f>N21*2/(C21+F21)*100</f>
        <v>23.728813559322035</v>
      </c>
    </row>
    <row r="30" spans="1:27" x14ac:dyDescent="0.15">
      <c r="B30" s="22"/>
    </row>
    <row r="31" spans="1:27" x14ac:dyDescent="0.15">
      <c r="A31" s="1" t="s">
        <v>33</v>
      </c>
      <c r="B31" s="22">
        <f>F21/(C21+F21)*100</f>
        <v>47.457627118644069</v>
      </c>
    </row>
    <row r="32" spans="1:27" x14ac:dyDescent="0.15">
      <c r="A32" s="1" t="s">
        <v>34</v>
      </c>
      <c r="B32" s="22">
        <f>K21/(C21+F21)*100</f>
        <v>3.3898305084745761</v>
      </c>
    </row>
    <row r="33" spans="1:2" x14ac:dyDescent="0.15">
      <c r="A33" s="1" t="s">
        <v>35</v>
      </c>
      <c r="B33" s="22">
        <f>J21/(E21+B21)*100</f>
        <v>65.625</v>
      </c>
    </row>
    <row r="34" spans="1:2" x14ac:dyDescent="0.15">
      <c r="A34" s="1" t="s">
        <v>36</v>
      </c>
      <c r="B34" s="21">
        <f>J21/O21</f>
        <v>5.25</v>
      </c>
    </row>
  </sheetData>
  <mergeCells count="2">
    <mergeCell ref="A1:Q3"/>
    <mergeCell ref="A4:Q4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D2F10-2966-3A42-B867-D942ED3D1ED9}">
  <dimension ref="A1:AA34"/>
  <sheetViews>
    <sheetView workbookViewId="0">
      <selection activeCell="B6" sqref="B6:Q20"/>
    </sheetView>
  </sheetViews>
  <sheetFormatPr baseColWidth="10" defaultColWidth="9.83203125" defaultRowHeight="13" x14ac:dyDescent="0.15"/>
  <cols>
    <col min="1" max="1" width="20.33203125" style="1" customWidth="1"/>
    <col min="2" max="3" width="9.1640625" style="1" customWidth="1"/>
    <col min="4" max="4" width="14.1640625" style="1" customWidth="1"/>
    <col min="5" max="6" width="9.1640625" style="1" customWidth="1"/>
    <col min="7" max="7" width="14.6640625" style="1" customWidth="1"/>
    <col min="8" max="12" width="9.1640625" style="1" customWidth="1"/>
    <col min="13" max="13" width="10.83203125" style="1" customWidth="1"/>
    <col min="14" max="14" width="10" style="1" customWidth="1"/>
    <col min="15" max="16" width="9.83203125" style="1"/>
    <col min="17" max="17" width="10.83203125" style="1" customWidth="1"/>
    <col min="18" max="18" width="3.83203125" style="1" customWidth="1"/>
    <col min="19" max="16384" width="9.83203125" style="1"/>
  </cols>
  <sheetData>
    <row r="1" spans="1:27" ht="13.25" customHeight="1" x14ac:dyDescent="0.15">
      <c r="A1" s="24"/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</row>
    <row r="2" spans="1:27" ht="13.25" customHeight="1" x14ac:dyDescent="0.15">
      <c r="A2" s="24"/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</row>
    <row r="3" spans="1:27" ht="71.5" customHeight="1" x14ac:dyDescent="0.15">
      <c r="A3" s="24"/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</row>
    <row r="4" spans="1:27" ht="26" thickBot="1" x14ac:dyDescent="0.2">
      <c r="A4" s="25"/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</row>
    <row r="5" spans="1:27" ht="31" thickBot="1" x14ac:dyDescent="0.2">
      <c r="A5" s="2" t="s">
        <v>0</v>
      </c>
      <c r="B5" s="3" t="s">
        <v>1</v>
      </c>
      <c r="C5" s="3" t="s">
        <v>2</v>
      </c>
      <c r="D5" s="3" t="s">
        <v>3</v>
      </c>
      <c r="E5" s="3" t="s">
        <v>4</v>
      </c>
      <c r="F5" s="3" t="s">
        <v>5</v>
      </c>
      <c r="G5" s="3" t="s">
        <v>6</v>
      </c>
      <c r="H5" s="3" t="s">
        <v>7</v>
      </c>
      <c r="I5" s="3" t="s">
        <v>8</v>
      </c>
      <c r="J5" s="3" t="s">
        <v>9</v>
      </c>
      <c r="K5" s="3" t="s">
        <v>10</v>
      </c>
      <c r="L5" s="3" t="s">
        <v>11</v>
      </c>
      <c r="M5" s="3" t="s">
        <v>12</v>
      </c>
      <c r="N5" s="3" t="s">
        <v>13</v>
      </c>
      <c r="O5" s="3" t="s">
        <v>14</v>
      </c>
      <c r="P5" s="3" t="s">
        <v>15</v>
      </c>
      <c r="Q5" s="3" t="s">
        <v>31</v>
      </c>
    </row>
    <row r="6" spans="1:27" ht="21" thickBot="1" x14ac:dyDescent="0.2">
      <c r="A6" s="4" t="s">
        <v>57</v>
      </c>
      <c r="B6" s="5"/>
      <c r="C6" s="5"/>
      <c r="D6" s="6" t="str">
        <f>IFERROR(B6/C6,"")</f>
        <v/>
      </c>
      <c r="E6" s="5"/>
      <c r="F6" s="5"/>
      <c r="G6" s="6" t="str">
        <f t="shared" ref="G6:G20" si="0">IFERROR(E6/F6,"")</f>
        <v/>
      </c>
      <c r="H6" s="5"/>
      <c r="I6" s="5"/>
      <c r="J6" s="5"/>
      <c r="K6" s="5"/>
      <c r="L6" s="5"/>
      <c r="M6" s="5"/>
      <c r="N6" s="5"/>
      <c r="O6" s="5"/>
      <c r="P6" s="5"/>
      <c r="Q6" s="5">
        <f>B6*2+E6*3</f>
        <v>0</v>
      </c>
    </row>
    <row r="7" spans="1:27" ht="21" thickBot="1" x14ac:dyDescent="0.2">
      <c r="A7" s="7" t="s">
        <v>55</v>
      </c>
      <c r="B7" s="8">
        <v>1</v>
      </c>
      <c r="C7" s="8">
        <v>2</v>
      </c>
      <c r="D7" s="9">
        <f t="shared" ref="D7:D20" si="1">IFERROR(B7/C7,"")</f>
        <v>0.5</v>
      </c>
      <c r="E7" s="8"/>
      <c r="F7" s="8">
        <v>1</v>
      </c>
      <c r="G7" s="9">
        <f t="shared" si="0"/>
        <v>0</v>
      </c>
      <c r="H7" s="8"/>
      <c r="I7" s="8"/>
      <c r="J7" s="8">
        <v>1</v>
      </c>
      <c r="K7" s="8"/>
      <c r="L7" s="8"/>
      <c r="M7" s="8"/>
      <c r="N7" s="8">
        <v>1</v>
      </c>
      <c r="O7" s="8"/>
      <c r="P7" s="8"/>
      <c r="Q7" s="8">
        <f t="shared" ref="Q7:Q20" si="2">B7*2+E7*3</f>
        <v>2</v>
      </c>
    </row>
    <row r="8" spans="1:27" ht="21" thickBot="1" x14ac:dyDescent="0.2">
      <c r="A8" s="4" t="s">
        <v>60</v>
      </c>
      <c r="B8" s="5">
        <v>1</v>
      </c>
      <c r="C8" s="5">
        <v>1</v>
      </c>
      <c r="D8" s="6">
        <f t="shared" si="1"/>
        <v>1</v>
      </c>
      <c r="E8" s="5">
        <v>1</v>
      </c>
      <c r="F8" s="5">
        <v>1</v>
      </c>
      <c r="G8" s="6">
        <f t="shared" si="0"/>
        <v>1</v>
      </c>
      <c r="H8" s="5"/>
      <c r="I8" s="5"/>
      <c r="J8" s="5">
        <v>2</v>
      </c>
      <c r="K8" s="5">
        <v>1</v>
      </c>
      <c r="L8" s="5">
        <v>1</v>
      </c>
      <c r="M8" s="5"/>
      <c r="N8" s="5"/>
      <c r="O8" s="5">
        <v>1</v>
      </c>
      <c r="P8" s="5"/>
      <c r="Q8" s="5">
        <f t="shared" si="2"/>
        <v>5</v>
      </c>
    </row>
    <row r="9" spans="1:27" ht="21" thickBot="1" x14ac:dyDescent="0.2">
      <c r="A9" s="7" t="s">
        <v>56</v>
      </c>
      <c r="B9" s="8"/>
      <c r="C9" s="8"/>
      <c r="D9" s="9" t="str">
        <f t="shared" si="1"/>
        <v/>
      </c>
      <c r="E9" s="8"/>
      <c r="F9" s="8"/>
      <c r="G9" s="9" t="str">
        <f t="shared" si="0"/>
        <v/>
      </c>
      <c r="H9" s="8"/>
      <c r="I9" s="8"/>
      <c r="J9" s="8"/>
      <c r="K9" s="8"/>
      <c r="L9" s="8"/>
      <c r="M9" s="8"/>
      <c r="N9" s="8"/>
      <c r="O9" s="8"/>
      <c r="P9" s="8"/>
      <c r="Q9" s="8">
        <f t="shared" si="2"/>
        <v>0</v>
      </c>
    </row>
    <row r="10" spans="1:27" ht="21" thickBot="1" x14ac:dyDescent="0.2">
      <c r="A10" s="4" t="s">
        <v>62</v>
      </c>
      <c r="B10" s="5"/>
      <c r="C10" s="5">
        <v>1</v>
      </c>
      <c r="D10" s="6">
        <f>IFERROR(B10/C10,"")</f>
        <v>0</v>
      </c>
      <c r="E10" s="5">
        <v>1</v>
      </c>
      <c r="F10" s="5">
        <v>1</v>
      </c>
      <c r="G10" s="6">
        <f t="shared" si="0"/>
        <v>1</v>
      </c>
      <c r="H10" s="5">
        <v>1</v>
      </c>
      <c r="I10" s="5"/>
      <c r="J10" s="5"/>
      <c r="K10" s="5"/>
      <c r="L10" s="5"/>
      <c r="M10" s="5"/>
      <c r="N10" s="5"/>
      <c r="O10" s="5">
        <v>1</v>
      </c>
      <c r="P10" s="5"/>
      <c r="Q10" s="5">
        <f t="shared" si="2"/>
        <v>3</v>
      </c>
    </row>
    <row r="11" spans="1:27" ht="21" thickBot="1" x14ac:dyDescent="0.2">
      <c r="A11" s="7" t="s">
        <v>61</v>
      </c>
      <c r="B11" s="8">
        <v>1</v>
      </c>
      <c r="C11" s="8">
        <v>1</v>
      </c>
      <c r="D11" s="9">
        <f t="shared" si="1"/>
        <v>1</v>
      </c>
      <c r="E11" s="8"/>
      <c r="F11" s="8">
        <v>1</v>
      </c>
      <c r="G11" s="9">
        <f t="shared" si="0"/>
        <v>0</v>
      </c>
      <c r="H11" s="8"/>
      <c r="I11" s="8"/>
      <c r="J11" s="8">
        <v>1</v>
      </c>
      <c r="K11" s="8"/>
      <c r="L11" s="8"/>
      <c r="M11" s="8"/>
      <c r="N11" s="8"/>
      <c r="O11" s="8"/>
      <c r="P11" s="8">
        <v>1</v>
      </c>
      <c r="Q11" s="8">
        <f t="shared" si="2"/>
        <v>2</v>
      </c>
    </row>
    <row r="12" spans="1:27" ht="21" thickBot="1" x14ac:dyDescent="0.2">
      <c r="A12" s="4" t="s">
        <v>54</v>
      </c>
      <c r="B12" s="5"/>
      <c r="C12" s="5"/>
      <c r="D12" s="6" t="str">
        <f t="shared" si="1"/>
        <v/>
      </c>
      <c r="E12" s="5"/>
      <c r="F12" s="5"/>
      <c r="G12" s="6" t="str">
        <f t="shared" si="0"/>
        <v/>
      </c>
      <c r="H12" s="5"/>
      <c r="I12" s="5"/>
      <c r="J12" s="5"/>
      <c r="K12" s="5"/>
      <c r="L12" s="5"/>
      <c r="M12" s="5"/>
      <c r="N12" s="5"/>
      <c r="O12" s="5"/>
      <c r="P12" s="5"/>
      <c r="Q12" s="5">
        <f t="shared" si="2"/>
        <v>0</v>
      </c>
    </row>
    <row r="13" spans="1:27" ht="21" thickBot="1" x14ac:dyDescent="0.2">
      <c r="A13" s="7" t="s">
        <v>59</v>
      </c>
      <c r="B13" s="8"/>
      <c r="C13" s="8"/>
      <c r="D13" s="9" t="str">
        <f t="shared" si="1"/>
        <v/>
      </c>
      <c r="E13" s="8">
        <v>1</v>
      </c>
      <c r="F13" s="8">
        <v>1</v>
      </c>
      <c r="G13" s="9">
        <f t="shared" si="0"/>
        <v>1</v>
      </c>
      <c r="H13" s="8"/>
      <c r="I13" s="8">
        <v>1</v>
      </c>
      <c r="J13" s="8">
        <v>1</v>
      </c>
      <c r="K13" s="8"/>
      <c r="L13" s="8"/>
      <c r="M13" s="8"/>
      <c r="N13" s="8">
        <v>2</v>
      </c>
      <c r="O13" s="8"/>
      <c r="P13" s="8">
        <v>1</v>
      </c>
      <c r="Q13" s="8">
        <f t="shared" si="2"/>
        <v>3</v>
      </c>
    </row>
    <row r="14" spans="1:27" ht="21" thickBot="1" x14ac:dyDescent="0.2">
      <c r="A14" s="11" t="s">
        <v>23</v>
      </c>
      <c r="B14" s="5"/>
      <c r="C14" s="5"/>
      <c r="D14" s="6" t="str">
        <f t="shared" si="1"/>
        <v/>
      </c>
      <c r="E14" s="5"/>
      <c r="F14" s="5"/>
      <c r="G14" s="6" t="str">
        <f t="shared" si="0"/>
        <v/>
      </c>
      <c r="H14" s="5"/>
      <c r="I14" s="5"/>
      <c r="J14" s="5"/>
      <c r="K14" s="5"/>
      <c r="L14" s="5"/>
      <c r="M14" s="5"/>
      <c r="N14" s="5"/>
      <c r="O14" s="5"/>
      <c r="P14" s="5"/>
      <c r="Q14" s="5">
        <f t="shared" si="2"/>
        <v>0</v>
      </c>
    </row>
    <row r="15" spans="1:27" ht="21" thickBot="1" x14ac:dyDescent="0.25">
      <c r="A15" s="7" t="s">
        <v>58</v>
      </c>
      <c r="B15" s="8"/>
      <c r="C15" s="8"/>
      <c r="D15" s="9" t="str">
        <f t="shared" si="1"/>
        <v/>
      </c>
      <c r="E15" s="8"/>
      <c r="F15" s="8"/>
      <c r="G15" s="9" t="str">
        <f t="shared" si="0"/>
        <v/>
      </c>
      <c r="H15" s="8"/>
      <c r="I15" s="8"/>
      <c r="J15" s="8"/>
      <c r="K15" s="8"/>
      <c r="L15" s="8"/>
      <c r="M15" s="8"/>
      <c r="N15" s="8"/>
      <c r="O15" s="8"/>
      <c r="P15" s="8">
        <v>1</v>
      </c>
      <c r="Q15" s="8">
        <f t="shared" si="2"/>
        <v>0</v>
      </c>
      <c r="T15"/>
    </row>
    <row r="16" spans="1:27" ht="21" thickBot="1" x14ac:dyDescent="0.25">
      <c r="A16" s="11" t="s">
        <v>24</v>
      </c>
      <c r="B16" s="12"/>
      <c r="C16" s="12"/>
      <c r="D16" s="13" t="str">
        <f t="shared" si="1"/>
        <v/>
      </c>
      <c r="E16" s="12"/>
      <c r="F16" s="12"/>
      <c r="G16" s="13" t="str">
        <f t="shared" si="0"/>
        <v/>
      </c>
      <c r="H16" s="12"/>
      <c r="I16" s="12"/>
      <c r="J16" s="12"/>
      <c r="K16" s="12"/>
      <c r="L16" s="12"/>
      <c r="M16" s="12"/>
      <c r="N16" s="12"/>
      <c r="O16" s="12"/>
      <c r="P16" s="12"/>
      <c r="Q16" s="12">
        <f t="shared" si="2"/>
        <v>0</v>
      </c>
      <c r="AA16"/>
    </row>
    <row r="17" spans="1:27" ht="21" thickBot="1" x14ac:dyDescent="0.25">
      <c r="A17" s="14" t="s">
        <v>25</v>
      </c>
      <c r="B17" s="15"/>
      <c r="C17" s="15"/>
      <c r="D17" s="16" t="str">
        <f t="shared" si="1"/>
        <v/>
      </c>
      <c r="E17" s="15"/>
      <c r="F17" s="15">
        <v>2</v>
      </c>
      <c r="G17" s="16">
        <f t="shared" si="0"/>
        <v>0</v>
      </c>
      <c r="H17" s="15"/>
      <c r="I17" s="15"/>
      <c r="J17" s="15"/>
      <c r="K17" s="15"/>
      <c r="L17" s="15"/>
      <c r="M17" s="15"/>
      <c r="N17" s="15"/>
      <c r="O17" s="15"/>
      <c r="P17" s="15"/>
      <c r="Q17" s="15">
        <f t="shared" si="2"/>
        <v>0</v>
      </c>
      <c r="AA17"/>
    </row>
    <row r="18" spans="1:27" ht="21" thickBot="1" x14ac:dyDescent="0.2">
      <c r="A18" s="11" t="s">
        <v>26</v>
      </c>
      <c r="B18" s="12">
        <v>1</v>
      </c>
      <c r="C18" s="12">
        <v>1</v>
      </c>
      <c r="D18" s="13">
        <f t="shared" si="1"/>
        <v>1</v>
      </c>
      <c r="E18" s="12"/>
      <c r="F18" s="12"/>
      <c r="G18" s="13" t="str">
        <f t="shared" si="0"/>
        <v/>
      </c>
      <c r="H18" s="12"/>
      <c r="I18" s="12"/>
      <c r="J18" s="12"/>
      <c r="K18" s="12"/>
      <c r="L18" s="12"/>
      <c r="M18" s="12"/>
      <c r="N18" s="12">
        <v>2</v>
      </c>
      <c r="O18" s="12"/>
      <c r="P18" s="12"/>
      <c r="Q18" s="12">
        <f t="shared" si="2"/>
        <v>2</v>
      </c>
    </row>
    <row r="19" spans="1:27" ht="21" thickBot="1" x14ac:dyDescent="0.2">
      <c r="A19" s="14" t="s">
        <v>28</v>
      </c>
      <c r="B19" s="15"/>
      <c r="C19" s="15"/>
      <c r="D19" s="16" t="str">
        <f t="shared" si="1"/>
        <v/>
      </c>
      <c r="E19" s="15"/>
      <c r="F19" s="15"/>
      <c r="G19" s="16" t="str">
        <f t="shared" si="0"/>
        <v/>
      </c>
      <c r="H19" s="15"/>
      <c r="I19" s="15"/>
      <c r="J19" s="15"/>
      <c r="K19" s="15"/>
      <c r="L19" s="15"/>
      <c r="M19" s="15"/>
      <c r="N19" s="15">
        <v>1</v>
      </c>
      <c r="O19" s="15"/>
      <c r="P19" s="15"/>
      <c r="Q19" s="15">
        <f t="shared" si="2"/>
        <v>0</v>
      </c>
    </row>
    <row r="20" spans="1:27" ht="21" thickBot="1" x14ac:dyDescent="0.2">
      <c r="A20" s="4" t="s">
        <v>29</v>
      </c>
      <c r="B20" s="5">
        <v>1</v>
      </c>
      <c r="C20" s="5">
        <v>1</v>
      </c>
      <c r="D20" s="10">
        <f t="shared" si="1"/>
        <v>1</v>
      </c>
      <c r="E20" s="5">
        <v>1</v>
      </c>
      <c r="F20" s="5">
        <v>2</v>
      </c>
      <c r="G20" s="10">
        <f t="shared" si="0"/>
        <v>0.5</v>
      </c>
      <c r="H20" s="5"/>
      <c r="I20" s="5"/>
      <c r="J20" s="5"/>
      <c r="K20" s="5"/>
      <c r="L20" s="5"/>
      <c r="M20" s="5"/>
      <c r="N20" s="5"/>
      <c r="O20" s="5"/>
      <c r="P20" s="5">
        <v>1</v>
      </c>
      <c r="Q20" s="5">
        <f t="shared" si="2"/>
        <v>5</v>
      </c>
    </row>
    <row r="21" spans="1:27" ht="21" thickBot="1" x14ac:dyDescent="0.2">
      <c r="A21" s="17" t="s">
        <v>30</v>
      </c>
      <c r="B21" s="18">
        <f>SUM(B6:B20)</f>
        <v>5</v>
      </c>
      <c r="C21" s="18">
        <f>SUM(C6:C20)</f>
        <v>7</v>
      </c>
      <c r="D21" s="19">
        <f t="shared" ref="D21" si="3">B21/C21</f>
        <v>0.7142857142857143</v>
      </c>
      <c r="E21" s="18">
        <f>SUM(E6:E20)</f>
        <v>4</v>
      </c>
      <c r="F21" s="18">
        <f>SUM(F6:F20)</f>
        <v>9</v>
      </c>
      <c r="G21" s="19">
        <f t="shared" ref="G21" si="4">E21/F21</f>
        <v>0.44444444444444442</v>
      </c>
      <c r="H21" s="18">
        <f t="shared" ref="H21:Q21" si="5">SUM(H6:H20)</f>
        <v>1</v>
      </c>
      <c r="I21" s="18">
        <f t="shared" si="5"/>
        <v>1</v>
      </c>
      <c r="J21" s="18">
        <f t="shared" si="5"/>
        <v>5</v>
      </c>
      <c r="K21" s="18">
        <f t="shared" si="5"/>
        <v>1</v>
      </c>
      <c r="L21" s="18">
        <f t="shared" si="5"/>
        <v>1</v>
      </c>
      <c r="M21" s="18">
        <f t="shared" si="5"/>
        <v>0</v>
      </c>
      <c r="N21" s="18">
        <f t="shared" si="5"/>
        <v>6</v>
      </c>
      <c r="O21" s="18">
        <f t="shared" si="5"/>
        <v>2</v>
      </c>
      <c r="P21" s="18">
        <f t="shared" si="5"/>
        <v>4</v>
      </c>
      <c r="Q21" s="18">
        <f t="shared" si="5"/>
        <v>22</v>
      </c>
    </row>
    <row r="22" spans="1:27" ht="20" x14ac:dyDescent="0.15">
      <c r="K22" s="20"/>
    </row>
    <row r="24" spans="1:27" x14ac:dyDescent="0.15">
      <c r="A24" s="1" t="s">
        <v>32</v>
      </c>
      <c r="B24" s="22">
        <f>C21+F21+N21-I21+O21</f>
        <v>23</v>
      </c>
    </row>
    <row r="25" spans="1:27" x14ac:dyDescent="0.15">
      <c r="A25" s="1" t="s">
        <v>37</v>
      </c>
      <c r="B25" s="21">
        <f>(Q21+N21*1.25)/B24</f>
        <v>1.2826086956521738</v>
      </c>
    </row>
    <row r="26" spans="1:27" x14ac:dyDescent="0.15">
      <c r="A26" s="1" t="s">
        <v>38</v>
      </c>
      <c r="B26" s="22">
        <f>(B21+E21*1.5)/(C21+F21)*100</f>
        <v>68.75</v>
      </c>
    </row>
    <row r="27" spans="1:27" x14ac:dyDescent="0.15">
      <c r="A27" s="1" t="s">
        <v>39</v>
      </c>
      <c r="B27" s="22">
        <f>I21/(H21+I21)*100</f>
        <v>50</v>
      </c>
    </row>
    <row r="28" spans="1:27" x14ac:dyDescent="0.15">
      <c r="A28" s="1" t="s">
        <v>40</v>
      </c>
      <c r="B28" s="22">
        <f>O21/B24*100</f>
        <v>8.695652173913043</v>
      </c>
    </row>
    <row r="29" spans="1:27" x14ac:dyDescent="0.15">
      <c r="A29" s="1" t="s">
        <v>41</v>
      </c>
      <c r="B29" s="22">
        <f>N21*2/(C21+F21)*100</f>
        <v>75</v>
      </c>
    </row>
    <row r="30" spans="1:27" x14ac:dyDescent="0.15">
      <c r="B30" s="22"/>
    </row>
    <row r="31" spans="1:27" x14ac:dyDescent="0.15">
      <c r="A31" s="1" t="s">
        <v>33</v>
      </c>
      <c r="B31" s="22">
        <f>F21/(C21+F21)*100</f>
        <v>56.25</v>
      </c>
    </row>
    <row r="32" spans="1:27" x14ac:dyDescent="0.15">
      <c r="A32" s="1" t="s">
        <v>34</v>
      </c>
      <c r="B32" s="22">
        <f>K21/(C21+F21)*100</f>
        <v>6.25</v>
      </c>
    </row>
    <row r="33" spans="1:2" x14ac:dyDescent="0.15">
      <c r="A33" s="1" t="s">
        <v>35</v>
      </c>
      <c r="B33" s="22">
        <f>J21/(E21+B21)*100</f>
        <v>55.555555555555557</v>
      </c>
    </row>
    <row r="34" spans="1:2" x14ac:dyDescent="0.15">
      <c r="A34" s="1" t="s">
        <v>36</v>
      </c>
      <c r="B34" s="21">
        <f>J21/O21</f>
        <v>2.5</v>
      </c>
    </row>
  </sheetData>
  <mergeCells count="2">
    <mergeCell ref="A1:Q3"/>
    <mergeCell ref="A4:Q4"/>
  </mergeCell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49D17-A492-BF4E-B39A-169A75C0FD7C}">
  <dimension ref="A1:AA34"/>
  <sheetViews>
    <sheetView workbookViewId="0">
      <selection activeCell="B6" sqref="B6:Q20"/>
    </sheetView>
  </sheetViews>
  <sheetFormatPr baseColWidth="10" defaultColWidth="9.83203125" defaultRowHeight="13" x14ac:dyDescent="0.15"/>
  <cols>
    <col min="1" max="1" width="20.33203125" style="1" customWidth="1"/>
    <col min="2" max="3" width="9.1640625" style="1" customWidth="1"/>
    <col min="4" max="4" width="14.1640625" style="1" customWidth="1"/>
    <col min="5" max="6" width="9.1640625" style="1" customWidth="1"/>
    <col min="7" max="7" width="14.6640625" style="1" customWidth="1"/>
    <col min="8" max="12" width="9.1640625" style="1" customWidth="1"/>
    <col min="13" max="13" width="10.83203125" style="1" customWidth="1"/>
    <col min="14" max="14" width="10" style="1" customWidth="1"/>
    <col min="15" max="16" width="9.83203125" style="1"/>
    <col min="17" max="17" width="10.83203125" style="1" customWidth="1"/>
    <col min="18" max="18" width="3.83203125" style="1" customWidth="1"/>
    <col min="19" max="16384" width="9.83203125" style="1"/>
  </cols>
  <sheetData>
    <row r="1" spans="1:27" ht="13.25" customHeight="1" x14ac:dyDescent="0.15">
      <c r="A1" s="24"/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</row>
    <row r="2" spans="1:27" ht="13.25" customHeight="1" x14ac:dyDescent="0.15">
      <c r="A2" s="24"/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</row>
    <row r="3" spans="1:27" ht="71.5" customHeight="1" x14ac:dyDescent="0.15">
      <c r="A3" s="24"/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</row>
    <row r="4" spans="1:27" ht="26" thickBot="1" x14ac:dyDescent="0.2">
      <c r="A4" s="25"/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</row>
    <row r="5" spans="1:27" ht="31" thickBot="1" x14ac:dyDescent="0.2">
      <c r="A5" s="2" t="s">
        <v>0</v>
      </c>
      <c r="B5" s="3" t="s">
        <v>1</v>
      </c>
      <c r="C5" s="3" t="s">
        <v>2</v>
      </c>
      <c r="D5" s="3" t="s">
        <v>3</v>
      </c>
      <c r="E5" s="3" t="s">
        <v>4</v>
      </c>
      <c r="F5" s="3" t="s">
        <v>5</v>
      </c>
      <c r="G5" s="3" t="s">
        <v>6</v>
      </c>
      <c r="H5" s="3" t="s">
        <v>7</v>
      </c>
      <c r="I5" s="3" t="s">
        <v>8</v>
      </c>
      <c r="J5" s="3" t="s">
        <v>9</v>
      </c>
      <c r="K5" s="3" t="s">
        <v>10</v>
      </c>
      <c r="L5" s="3" t="s">
        <v>11</v>
      </c>
      <c r="M5" s="3" t="s">
        <v>12</v>
      </c>
      <c r="N5" s="3" t="s">
        <v>13</v>
      </c>
      <c r="O5" s="3" t="s">
        <v>14</v>
      </c>
      <c r="P5" s="3" t="s">
        <v>15</v>
      </c>
      <c r="Q5" s="3" t="s">
        <v>31</v>
      </c>
    </row>
    <row r="6" spans="1:27" ht="21" thickBot="1" x14ac:dyDescent="0.2">
      <c r="A6" s="4" t="s">
        <v>57</v>
      </c>
      <c r="B6" s="5"/>
      <c r="C6" s="5"/>
      <c r="D6" s="6" t="str">
        <f>IFERROR(B6/C6,"")</f>
        <v/>
      </c>
      <c r="E6" s="5"/>
      <c r="F6" s="5"/>
      <c r="G6" s="6" t="str">
        <f t="shared" ref="G6:G20" si="0">IFERROR(E6/F6,"")</f>
        <v/>
      </c>
      <c r="H6" s="5"/>
      <c r="I6" s="5"/>
      <c r="J6" s="5"/>
      <c r="K6" s="5"/>
      <c r="L6" s="5"/>
      <c r="M6" s="5"/>
      <c r="N6" s="5"/>
      <c r="O6" s="5"/>
      <c r="P6" s="5"/>
      <c r="Q6" s="5">
        <f>B6*2+E6*3</f>
        <v>0</v>
      </c>
    </row>
    <row r="7" spans="1:27" ht="21" thickBot="1" x14ac:dyDescent="0.2">
      <c r="A7" s="7" t="s">
        <v>55</v>
      </c>
      <c r="B7" s="8">
        <v>4</v>
      </c>
      <c r="C7" s="8">
        <v>6</v>
      </c>
      <c r="D7" s="9">
        <f t="shared" ref="D7:D20" si="1">IFERROR(B7/C7,"")</f>
        <v>0.66666666666666663</v>
      </c>
      <c r="E7" s="8">
        <v>2</v>
      </c>
      <c r="F7" s="8">
        <v>5</v>
      </c>
      <c r="G7" s="9">
        <f t="shared" si="0"/>
        <v>0.4</v>
      </c>
      <c r="H7" s="8">
        <v>1</v>
      </c>
      <c r="I7" s="8"/>
      <c r="J7" s="8">
        <v>3</v>
      </c>
      <c r="K7" s="8"/>
      <c r="L7" s="8"/>
      <c r="M7" s="8">
        <v>1</v>
      </c>
      <c r="N7" s="8"/>
      <c r="O7" s="8">
        <v>1</v>
      </c>
      <c r="P7" s="8"/>
      <c r="Q7" s="8">
        <f t="shared" ref="Q7:Q20" si="2">B7*2+E7*3</f>
        <v>14</v>
      </c>
    </row>
    <row r="8" spans="1:27" ht="21" thickBot="1" x14ac:dyDescent="0.2">
      <c r="A8" s="4" t="s">
        <v>60</v>
      </c>
      <c r="B8" s="5">
        <v>1</v>
      </c>
      <c r="C8" s="5">
        <v>4</v>
      </c>
      <c r="D8" s="6">
        <f t="shared" si="1"/>
        <v>0.25</v>
      </c>
      <c r="E8" s="5"/>
      <c r="F8" s="5">
        <v>3</v>
      </c>
      <c r="G8" s="6">
        <f t="shared" si="0"/>
        <v>0</v>
      </c>
      <c r="H8" s="5"/>
      <c r="I8" s="5"/>
      <c r="J8" s="5">
        <v>1</v>
      </c>
      <c r="K8" s="5"/>
      <c r="L8" s="5"/>
      <c r="M8" s="5"/>
      <c r="N8" s="5"/>
      <c r="O8" s="5">
        <v>1</v>
      </c>
      <c r="P8" s="5">
        <v>2</v>
      </c>
      <c r="Q8" s="5">
        <f t="shared" si="2"/>
        <v>2</v>
      </c>
    </row>
    <row r="9" spans="1:27" ht="21" thickBot="1" x14ac:dyDescent="0.2">
      <c r="A9" s="7" t="s">
        <v>56</v>
      </c>
      <c r="B9" s="8">
        <v>2</v>
      </c>
      <c r="C9" s="8">
        <v>2</v>
      </c>
      <c r="D9" s="9">
        <f t="shared" si="1"/>
        <v>1</v>
      </c>
      <c r="E9" s="8">
        <v>4</v>
      </c>
      <c r="F9" s="8">
        <v>5</v>
      </c>
      <c r="G9" s="9">
        <f t="shared" si="0"/>
        <v>0.8</v>
      </c>
      <c r="H9" s="8">
        <v>3</v>
      </c>
      <c r="I9" s="8">
        <v>1</v>
      </c>
      <c r="J9" s="8"/>
      <c r="K9" s="8"/>
      <c r="L9" s="8"/>
      <c r="M9" s="8"/>
      <c r="N9" s="8"/>
      <c r="O9" s="8">
        <v>3</v>
      </c>
      <c r="P9" s="8"/>
      <c r="Q9" s="8">
        <f t="shared" si="2"/>
        <v>16</v>
      </c>
    </row>
    <row r="10" spans="1:27" ht="21" thickBot="1" x14ac:dyDescent="0.2">
      <c r="A10" s="4" t="s">
        <v>62</v>
      </c>
      <c r="B10" s="5">
        <v>1</v>
      </c>
      <c r="C10" s="5">
        <v>1</v>
      </c>
      <c r="D10" s="6">
        <f>IFERROR(B10/C10,"")</f>
        <v>1</v>
      </c>
      <c r="E10" s="5">
        <v>2</v>
      </c>
      <c r="F10" s="5">
        <v>2</v>
      </c>
      <c r="G10" s="6">
        <f t="shared" si="0"/>
        <v>1</v>
      </c>
      <c r="H10" s="5"/>
      <c r="I10" s="5">
        <v>1</v>
      </c>
      <c r="J10" s="5"/>
      <c r="K10" s="5"/>
      <c r="L10" s="5"/>
      <c r="M10" s="5"/>
      <c r="N10" s="5">
        <v>1</v>
      </c>
      <c r="O10" s="5"/>
      <c r="P10" s="5"/>
      <c r="Q10" s="5">
        <f t="shared" si="2"/>
        <v>8</v>
      </c>
    </row>
    <row r="11" spans="1:27" ht="21" thickBot="1" x14ac:dyDescent="0.2">
      <c r="A11" s="7" t="s">
        <v>61</v>
      </c>
      <c r="B11" s="8">
        <v>2</v>
      </c>
      <c r="C11" s="8">
        <v>3</v>
      </c>
      <c r="D11" s="9">
        <f t="shared" si="1"/>
        <v>0.66666666666666663</v>
      </c>
      <c r="E11" s="8"/>
      <c r="F11" s="8">
        <v>2</v>
      </c>
      <c r="G11" s="9">
        <f t="shared" si="0"/>
        <v>0</v>
      </c>
      <c r="H11" s="8">
        <v>2</v>
      </c>
      <c r="I11" s="8"/>
      <c r="J11" s="8"/>
      <c r="K11" s="8"/>
      <c r="L11" s="8"/>
      <c r="M11" s="8">
        <v>2</v>
      </c>
      <c r="N11" s="8"/>
      <c r="O11" s="8"/>
      <c r="P11" s="8"/>
      <c r="Q11" s="8">
        <f t="shared" si="2"/>
        <v>4</v>
      </c>
    </row>
    <row r="12" spans="1:27" ht="21" thickBot="1" x14ac:dyDescent="0.2">
      <c r="A12" s="4" t="s">
        <v>54</v>
      </c>
      <c r="B12" s="5"/>
      <c r="C12" s="5"/>
      <c r="D12" s="6" t="str">
        <f t="shared" si="1"/>
        <v/>
      </c>
      <c r="E12" s="5"/>
      <c r="F12" s="5">
        <v>2</v>
      </c>
      <c r="G12" s="6">
        <f t="shared" si="0"/>
        <v>0</v>
      </c>
      <c r="H12" s="5">
        <v>1</v>
      </c>
      <c r="I12" s="5"/>
      <c r="J12" s="5">
        <v>3</v>
      </c>
      <c r="K12" s="5"/>
      <c r="L12" s="5"/>
      <c r="M12" s="5"/>
      <c r="N12" s="5">
        <v>1</v>
      </c>
      <c r="O12" s="5">
        <v>1</v>
      </c>
      <c r="P12" s="5"/>
      <c r="Q12" s="5">
        <f t="shared" si="2"/>
        <v>0</v>
      </c>
    </row>
    <row r="13" spans="1:27" ht="21" thickBot="1" x14ac:dyDescent="0.2">
      <c r="A13" s="7" t="s">
        <v>59</v>
      </c>
      <c r="B13" s="8">
        <v>2</v>
      </c>
      <c r="C13" s="8">
        <v>2</v>
      </c>
      <c r="D13" s="9">
        <f t="shared" si="1"/>
        <v>1</v>
      </c>
      <c r="E13" s="8"/>
      <c r="F13" s="8"/>
      <c r="G13" s="9" t="str">
        <f t="shared" si="0"/>
        <v/>
      </c>
      <c r="H13" s="8"/>
      <c r="I13" s="8">
        <v>1</v>
      </c>
      <c r="J13" s="8"/>
      <c r="K13" s="8"/>
      <c r="L13" s="8"/>
      <c r="M13" s="8"/>
      <c r="N13" s="8">
        <v>1</v>
      </c>
      <c r="O13" s="8">
        <v>1</v>
      </c>
      <c r="P13" s="8"/>
      <c r="Q13" s="8">
        <f t="shared" si="2"/>
        <v>4</v>
      </c>
    </row>
    <row r="14" spans="1:27" ht="21" thickBot="1" x14ac:dyDescent="0.2">
      <c r="A14" s="11" t="s">
        <v>23</v>
      </c>
      <c r="B14" s="5"/>
      <c r="C14" s="5"/>
      <c r="D14" s="6" t="str">
        <f t="shared" si="1"/>
        <v/>
      </c>
      <c r="E14" s="5"/>
      <c r="F14" s="5"/>
      <c r="G14" s="6" t="str">
        <f t="shared" si="0"/>
        <v/>
      </c>
      <c r="H14" s="5"/>
      <c r="I14" s="5"/>
      <c r="J14" s="5"/>
      <c r="K14" s="5"/>
      <c r="L14" s="5"/>
      <c r="M14" s="5"/>
      <c r="N14" s="5"/>
      <c r="O14" s="5"/>
      <c r="P14" s="5"/>
      <c r="Q14" s="5">
        <f t="shared" si="2"/>
        <v>0</v>
      </c>
    </row>
    <row r="15" spans="1:27" ht="21" thickBot="1" x14ac:dyDescent="0.25">
      <c r="A15" s="7" t="s">
        <v>58</v>
      </c>
      <c r="B15" s="8">
        <v>3</v>
      </c>
      <c r="C15" s="8">
        <v>3</v>
      </c>
      <c r="D15" s="9">
        <f t="shared" si="1"/>
        <v>1</v>
      </c>
      <c r="E15" s="8"/>
      <c r="F15" s="8"/>
      <c r="G15" s="9" t="str">
        <f t="shared" si="0"/>
        <v/>
      </c>
      <c r="H15" s="8"/>
      <c r="I15" s="8"/>
      <c r="J15" s="8">
        <v>1</v>
      </c>
      <c r="K15" s="8"/>
      <c r="L15" s="8"/>
      <c r="M15" s="8">
        <v>2</v>
      </c>
      <c r="N15" s="8"/>
      <c r="O15" s="8">
        <v>1</v>
      </c>
      <c r="P15" s="8"/>
      <c r="Q15" s="8">
        <f t="shared" si="2"/>
        <v>6</v>
      </c>
      <c r="T15"/>
    </row>
    <row r="16" spans="1:27" ht="21" thickBot="1" x14ac:dyDescent="0.25">
      <c r="A16" s="11" t="s">
        <v>24</v>
      </c>
      <c r="B16" s="12"/>
      <c r="C16" s="12"/>
      <c r="D16" s="13" t="str">
        <f t="shared" si="1"/>
        <v/>
      </c>
      <c r="E16" s="12"/>
      <c r="F16" s="12"/>
      <c r="G16" s="13" t="str">
        <f t="shared" si="0"/>
        <v/>
      </c>
      <c r="H16" s="12"/>
      <c r="I16" s="12"/>
      <c r="J16" s="12"/>
      <c r="K16" s="12"/>
      <c r="L16" s="12"/>
      <c r="M16" s="12"/>
      <c r="N16" s="12"/>
      <c r="O16" s="12"/>
      <c r="P16" s="12"/>
      <c r="Q16" s="12">
        <f t="shared" si="2"/>
        <v>0</v>
      </c>
      <c r="AA16"/>
    </row>
    <row r="17" spans="1:27" ht="21" thickBot="1" x14ac:dyDescent="0.25">
      <c r="A17" s="14" t="s">
        <v>25</v>
      </c>
      <c r="B17" s="15"/>
      <c r="C17" s="15">
        <v>1</v>
      </c>
      <c r="D17" s="16">
        <f t="shared" si="1"/>
        <v>0</v>
      </c>
      <c r="E17" s="15"/>
      <c r="F17" s="15"/>
      <c r="G17" s="16" t="str">
        <f t="shared" si="0"/>
        <v/>
      </c>
      <c r="H17" s="15"/>
      <c r="I17" s="15"/>
      <c r="J17" s="15"/>
      <c r="K17" s="15"/>
      <c r="L17" s="15"/>
      <c r="M17" s="15"/>
      <c r="N17" s="15"/>
      <c r="O17" s="15"/>
      <c r="P17" s="15"/>
      <c r="Q17" s="15">
        <f t="shared" si="2"/>
        <v>0</v>
      </c>
      <c r="AA17"/>
    </row>
    <row r="18" spans="1:27" ht="21" thickBot="1" x14ac:dyDescent="0.2">
      <c r="A18" s="11" t="s">
        <v>26</v>
      </c>
      <c r="B18" s="12">
        <v>4</v>
      </c>
      <c r="C18" s="12">
        <v>5</v>
      </c>
      <c r="D18" s="13">
        <f t="shared" si="1"/>
        <v>0.8</v>
      </c>
      <c r="E18" s="12"/>
      <c r="F18" s="12"/>
      <c r="G18" s="13" t="str">
        <f t="shared" si="0"/>
        <v/>
      </c>
      <c r="H18" s="12">
        <v>2</v>
      </c>
      <c r="I18" s="12">
        <v>2</v>
      </c>
      <c r="J18" s="12">
        <v>4</v>
      </c>
      <c r="K18" s="12"/>
      <c r="L18" s="12"/>
      <c r="M18" s="12"/>
      <c r="N18" s="12">
        <v>2</v>
      </c>
      <c r="O18" s="12">
        <v>1</v>
      </c>
      <c r="P18" s="12"/>
      <c r="Q18" s="12">
        <f t="shared" si="2"/>
        <v>8</v>
      </c>
    </row>
    <row r="19" spans="1:27" ht="21" thickBot="1" x14ac:dyDescent="0.2">
      <c r="A19" s="14" t="s">
        <v>28</v>
      </c>
      <c r="B19" s="15"/>
      <c r="C19" s="15">
        <v>1</v>
      </c>
      <c r="D19" s="16">
        <f t="shared" si="1"/>
        <v>0</v>
      </c>
      <c r="E19" s="15"/>
      <c r="F19" s="15">
        <v>2</v>
      </c>
      <c r="G19" s="16">
        <f t="shared" si="0"/>
        <v>0</v>
      </c>
      <c r="H19" s="15"/>
      <c r="I19" s="15"/>
      <c r="J19" s="15"/>
      <c r="K19" s="15"/>
      <c r="L19" s="15"/>
      <c r="M19" s="15">
        <v>1</v>
      </c>
      <c r="N19" s="15">
        <v>1</v>
      </c>
      <c r="O19" s="15">
        <v>2</v>
      </c>
      <c r="P19" s="15">
        <v>1</v>
      </c>
      <c r="Q19" s="15">
        <f t="shared" si="2"/>
        <v>0</v>
      </c>
    </row>
    <row r="20" spans="1:27" ht="21" thickBot="1" x14ac:dyDescent="0.2">
      <c r="A20" s="4" t="s">
        <v>29</v>
      </c>
      <c r="B20" s="5">
        <v>1</v>
      </c>
      <c r="C20" s="5">
        <v>1</v>
      </c>
      <c r="D20" s="10">
        <f t="shared" si="1"/>
        <v>1</v>
      </c>
      <c r="E20" s="5">
        <v>1</v>
      </c>
      <c r="F20" s="5">
        <v>5</v>
      </c>
      <c r="G20" s="10">
        <f t="shared" si="0"/>
        <v>0.2</v>
      </c>
      <c r="H20" s="5">
        <v>1</v>
      </c>
      <c r="I20" s="5">
        <v>2</v>
      </c>
      <c r="J20" s="5">
        <v>1</v>
      </c>
      <c r="K20" s="5">
        <v>1</v>
      </c>
      <c r="L20" s="5"/>
      <c r="M20" s="5"/>
      <c r="N20" s="5"/>
      <c r="O20" s="5"/>
      <c r="P20" s="5"/>
      <c r="Q20" s="5">
        <f t="shared" si="2"/>
        <v>5</v>
      </c>
    </row>
    <row r="21" spans="1:27" ht="21" thickBot="1" x14ac:dyDescent="0.2">
      <c r="A21" s="17" t="s">
        <v>30</v>
      </c>
      <c r="B21" s="18">
        <f>SUM(B6:B20)</f>
        <v>20</v>
      </c>
      <c r="C21" s="18">
        <f>SUM(C6:C20)</f>
        <v>29</v>
      </c>
      <c r="D21" s="19">
        <f t="shared" ref="D21" si="3">B21/C21</f>
        <v>0.68965517241379315</v>
      </c>
      <c r="E21" s="18">
        <f>SUM(E6:E20)</f>
        <v>9</v>
      </c>
      <c r="F21" s="18">
        <f>SUM(F6:F20)</f>
        <v>26</v>
      </c>
      <c r="G21" s="19">
        <f t="shared" ref="G21" si="4">E21/F21</f>
        <v>0.34615384615384615</v>
      </c>
      <c r="H21" s="18">
        <f t="shared" ref="H21:Q21" si="5">SUM(H6:H20)</f>
        <v>10</v>
      </c>
      <c r="I21" s="18">
        <f t="shared" si="5"/>
        <v>7</v>
      </c>
      <c r="J21" s="18">
        <f t="shared" si="5"/>
        <v>13</v>
      </c>
      <c r="K21" s="18">
        <f t="shared" si="5"/>
        <v>1</v>
      </c>
      <c r="L21" s="18">
        <f t="shared" si="5"/>
        <v>0</v>
      </c>
      <c r="M21" s="18">
        <f t="shared" si="5"/>
        <v>6</v>
      </c>
      <c r="N21" s="18">
        <f t="shared" si="5"/>
        <v>6</v>
      </c>
      <c r="O21" s="18">
        <f t="shared" si="5"/>
        <v>11</v>
      </c>
      <c r="P21" s="18">
        <f t="shared" si="5"/>
        <v>3</v>
      </c>
      <c r="Q21" s="18">
        <f t="shared" si="5"/>
        <v>67</v>
      </c>
    </row>
    <row r="22" spans="1:27" ht="20" x14ac:dyDescent="0.15">
      <c r="K22" s="20"/>
    </row>
    <row r="24" spans="1:27" x14ac:dyDescent="0.15">
      <c r="A24" s="1" t="s">
        <v>32</v>
      </c>
      <c r="B24" s="22">
        <f>C21+F21+N21-I21+O21</f>
        <v>65</v>
      </c>
    </row>
    <row r="25" spans="1:27" x14ac:dyDescent="0.15">
      <c r="A25" s="1" t="s">
        <v>37</v>
      </c>
      <c r="B25" s="21">
        <f>(Q21+N21*1.25)/B24</f>
        <v>1.1461538461538461</v>
      </c>
    </row>
    <row r="26" spans="1:27" x14ac:dyDescent="0.15">
      <c r="A26" s="1" t="s">
        <v>38</v>
      </c>
      <c r="B26" s="22">
        <f>(B21+E21*1.5)/(C21+F21)*100</f>
        <v>60.909090909090914</v>
      </c>
    </row>
    <row r="27" spans="1:27" x14ac:dyDescent="0.15">
      <c r="A27" s="1" t="s">
        <v>39</v>
      </c>
      <c r="B27" s="22">
        <f>I21/(H21+I21)*100</f>
        <v>41.17647058823529</v>
      </c>
    </row>
    <row r="28" spans="1:27" x14ac:dyDescent="0.15">
      <c r="A28" s="1" t="s">
        <v>40</v>
      </c>
      <c r="B28" s="22">
        <f>O21/B24*100</f>
        <v>16.923076923076923</v>
      </c>
    </row>
    <row r="29" spans="1:27" x14ac:dyDescent="0.15">
      <c r="A29" s="1" t="s">
        <v>41</v>
      </c>
      <c r="B29" s="22">
        <f>N21*2/(C21+F21)*100</f>
        <v>21.818181818181817</v>
      </c>
    </row>
    <row r="30" spans="1:27" x14ac:dyDescent="0.15">
      <c r="B30" s="22"/>
    </row>
    <row r="31" spans="1:27" x14ac:dyDescent="0.15">
      <c r="A31" s="1" t="s">
        <v>33</v>
      </c>
      <c r="B31" s="22">
        <f>F21/(C21+F21)*100</f>
        <v>47.272727272727273</v>
      </c>
    </row>
    <row r="32" spans="1:27" x14ac:dyDescent="0.15">
      <c r="A32" s="1" t="s">
        <v>34</v>
      </c>
      <c r="B32" s="22">
        <f>K21/(C21+F21)*100</f>
        <v>1.8181818181818181</v>
      </c>
    </row>
    <row r="33" spans="1:2" x14ac:dyDescent="0.15">
      <c r="A33" s="1" t="s">
        <v>35</v>
      </c>
      <c r="B33" s="22">
        <f>J21/(E21+B21)*100</f>
        <v>44.827586206896555</v>
      </c>
    </row>
    <row r="34" spans="1:2" x14ac:dyDescent="0.15">
      <c r="A34" s="1" t="s">
        <v>36</v>
      </c>
      <c r="B34" s="21">
        <f>J21/O21</f>
        <v>1.1818181818181819</v>
      </c>
    </row>
  </sheetData>
  <mergeCells count="2">
    <mergeCell ref="A1:Q3"/>
    <mergeCell ref="A4:Q4"/>
  </mergeCell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772AE-26C4-6D44-967B-1E00E59E0494}">
  <dimension ref="A1:AA34"/>
  <sheetViews>
    <sheetView workbookViewId="0">
      <selection activeCell="B6" sqref="B6:Q20"/>
    </sheetView>
  </sheetViews>
  <sheetFormatPr baseColWidth="10" defaultColWidth="9.83203125" defaultRowHeight="13" x14ac:dyDescent="0.15"/>
  <cols>
    <col min="1" max="1" width="20.33203125" style="1" customWidth="1"/>
    <col min="2" max="3" width="9.1640625" style="1" customWidth="1"/>
    <col min="4" max="4" width="14.1640625" style="1" customWidth="1"/>
    <col min="5" max="6" width="9.1640625" style="1" customWidth="1"/>
    <col min="7" max="7" width="14.6640625" style="1" customWidth="1"/>
    <col min="8" max="12" width="9.1640625" style="1" customWidth="1"/>
    <col min="13" max="13" width="10.83203125" style="1" customWidth="1"/>
    <col min="14" max="14" width="10" style="1" customWidth="1"/>
    <col min="15" max="16" width="9.83203125" style="1"/>
    <col min="17" max="17" width="10.83203125" style="1" customWidth="1"/>
    <col min="18" max="18" width="3.83203125" style="1" customWidth="1"/>
    <col min="19" max="16384" width="9.83203125" style="1"/>
  </cols>
  <sheetData>
    <row r="1" spans="1:27" ht="13.25" customHeight="1" x14ac:dyDescent="0.15">
      <c r="A1" s="24"/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</row>
    <row r="2" spans="1:27" ht="13.25" customHeight="1" x14ac:dyDescent="0.15">
      <c r="A2" s="24"/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</row>
    <row r="3" spans="1:27" ht="71.5" customHeight="1" x14ac:dyDescent="0.15">
      <c r="A3" s="24"/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</row>
    <row r="4" spans="1:27" ht="26" thickBot="1" x14ac:dyDescent="0.2">
      <c r="A4" s="25"/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</row>
    <row r="5" spans="1:27" ht="31" thickBot="1" x14ac:dyDescent="0.2">
      <c r="A5" s="2" t="s">
        <v>0</v>
      </c>
      <c r="B5" s="3" t="s">
        <v>1</v>
      </c>
      <c r="C5" s="3" t="s">
        <v>2</v>
      </c>
      <c r="D5" s="3" t="s">
        <v>3</v>
      </c>
      <c r="E5" s="3" t="s">
        <v>4</v>
      </c>
      <c r="F5" s="3" t="s">
        <v>5</v>
      </c>
      <c r="G5" s="3" t="s">
        <v>6</v>
      </c>
      <c r="H5" s="3" t="s">
        <v>7</v>
      </c>
      <c r="I5" s="3" t="s">
        <v>8</v>
      </c>
      <c r="J5" s="3" t="s">
        <v>9</v>
      </c>
      <c r="K5" s="3" t="s">
        <v>10</v>
      </c>
      <c r="L5" s="3" t="s">
        <v>11</v>
      </c>
      <c r="M5" s="3" t="s">
        <v>12</v>
      </c>
      <c r="N5" s="3" t="s">
        <v>13</v>
      </c>
      <c r="O5" s="3" t="s">
        <v>14</v>
      </c>
      <c r="P5" s="3" t="s">
        <v>15</v>
      </c>
      <c r="Q5" s="3" t="s">
        <v>31</v>
      </c>
    </row>
    <row r="6" spans="1:27" ht="21" thickBot="1" x14ac:dyDescent="0.2">
      <c r="A6" s="4" t="s">
        <v>57</v>
      </c>
      <c r="B6" s="5"/>
      <c r="C6" s="5"/>
      <c r="D6" s="6" t="str">
        <f>IFERROR(B6/C6,"")</f>
        <v/>
      </c>
      <c r="E6" s="5"/>
      <c r="F6" s="5"/>
      <c r="G6" s="6" t="str">
        <f t="shared" ref="G6:G20" si="0">IFERROR(E6/F6,"")</f>
        <v/>
      </c>
      <c r="H6" s="5"/>
      <c r="I6" s="5"/>
      <c r="J6" s="5"/>
      <c r="K6" s="5"/>
      <c r="L6" s="5"/>
      <c r="M6" s="5"/>
      <c r="N6" s="5"/>
      <c r="O6" s="5"/>
      <c r="P6" s="5"/>
      <c r="Q6" s="5">
        <f>B6*2+E6*3</f>
        <v>0</v>
      </c>
    </row>
    <row r="7" spans="1:27" ht="21" thickBot="1" x14ac:dyDescent="0.2">
      <c r="A7" s="7" t="s">
        <v>55</v>
      </c>
      <c r="B7" s="8"/>
      <c r="C7" s="8"/>
      <c r="D7" s="9" t="str">
        <f t="shared" ref="D7:D20" si="1">IFERROR(B7/C7,"")</f>
        <v/>
      </c>
      <c r="E7" s="8"/>
      <c r="F7" s="8"/>
      <c r="G7" s="9" t="str">
        <f t="shared" si="0"/>
        <v/>
      </c>
      <c r="H7" s="8"/>
      <c r="I7" s="8"/>
      <c r="J7" s="8"/>
      <c r="K7" s="8"/>
      <c r="L7" s="8"/>
      <c r="M7" s="8"/>
      <c r="N7" s="8"/>
      <c r="O7" s="8"/>
      <c r="P7" s="8"/>
      <c r="Q7" s="8">
        <f t="shared" ref="Q7:Q20" si="2">B7*2+E7*3</f>
        <v>0</v>
      </c>
    </row>
    <row r="8" spans="1:27" ht="21" thickBot="1" x14ac:dyDescent="0.2">
      <c r="A8" s="4" t="s">
        <v>60</v>
      </c>
      <c r="B8" s="5"/>
      <c r="C8" s="5"/>
      <c r="D8" s="6" t="str">
        <f t="shared" si="1"/>
        <v/>
      </c>
      <c r="E8" s="5"/>
      <c r="F8" s="5"/>
      <c r="G8" s="6" t="str">
        <f t="shared" si="0"/>
        <v/>
      </c>
      <c r="H8" s="5">
        <v>1</v>
      </c>
      <c r="I8" s="5"/>
      <c r="J8" s="5">
        <v>1</v>
      </c>
      <c r="K8" s="5"/>
      <c r="L8" s="5">
        <v>1</v>
      </c>
      <c r="M8" s="5"/>
      <c r="N8" s="5"/>
      <c r="O8" s="5"/>
      <c r="P8" s="5">
        <v>1</v>
      </c>
      <c r="Q8" s="5">
        <f t="shared" si="2"/>
        <v>0</v>
      </c>
    </row>
    <row r="9" spans="1:27" ht="21" thickBot="1" x14ac:dyDescent="0.2">
      <c r="A9" s="7" t="s">
        <v>56</v>
      </c>
      <c r="B9" s="8"/>
      <c r="C9" s="8"/>
      <c r="D9" s="9" t="str">
        <f t="shared" si="1"/>
        <v/>
      </c>
      <c r="E9" s="8"/>
      <c r="F9" s="8">
        <v>2</v>
      </c>
      <c r="G9" s="9">
        <f t="shared" si="0"/>
        <v>0</v>
      </c>
      <c r="H9" s="8"/>
      <c r="I9" s="8">
        <v>1</v>
      </c>
      <c r="J9" s="8">
        <v>1</v>
      </c>
      <c r="K9" s="8"/>
      <c r="L9" s="8"/>
      <c r="M9" s="8"/>
      <c r="N9" s="8"/>
      <c r="O9" s="8"/>
      <c r="P9" s="8"/>
      <c r="Q9" s="8">
        <f t="shared" si="2"/>
        <v>0</v>
      </c>
    </row>
    <row r="10" spans="1:27" ht="21" thickBot="1" x14ac:dyDescent="0.2">
      <c r="A10" s="4" t="s">
        <v>62</v>
      </c>
      <c r="B10" s="5"/>
      <c r="C10" s="5"/>
      <c r="D10" s="6" t="str">
        <f>IFERROR(B10/C10,"")</f>
        <v/>
      </c>
      <c r="E10" s="5">
        <v>1</v>
      </c>
      <c r="F10" s="5">
        <v>2</v>
      </c>
      <c r="G10" s="6">
        <f t="shared" si="0"/>
        <v>0.5</v>
      </c>
      <c r="H10" s="5"/>
      <c r="I10" s="5">
        <v>1</v>
      </c>
      <c r="J10" s="5"/>
      <c r="K10" s="5"/>
      <c r="L10" s="5"/>
      <c r="M10" s="5"/>
      <c r="N10" s="5"/>
      <c r="O10" s="5">
        <v>1</v>
      </c>
      <c r="P10" s="5"/>
      <c r="Q10" s="5">
        <f t="shared" si="2"/>
        <v>3</v>
      </c>
    </row>
    <row r="11" spans="1:27" ht="21" thickBot="1" x14ac:dyDescent="0.2">
      <c r="A11" s="7" t="s">
        <v>61</v>
      </c>
      <c r="B11" s="8"/>
      <c r="C11" s="8"/>
      <c r="D11" s="9" t="str">
        <f t="shared" si="1"/>
        <v/>
      </c>
      <c r="E11" s="8"/>
      <c r="F11" s="8"/>
      <c r="G11" s="9" t="str">
        <f t="shared" si="0"/>
        <v/>
      </c>
      <c r="H11" s="8"/>
      <c r="I11" s="8"/>
      <c r="J11" s="8"/>
      <c r="K11" s="8"/>
      <c r="L11" s="8"/>
      <c r="M11" s="8"/>
      <c r="N11" s="8"/>
      <c r="O11" s="8"/>
      <c r="P11" s="8"/>
      <c r="Q11" s="8">
        <f t="shared" si="2"/>
        <v>0</v>
      </c>
    </row>
    <row r="12" spans="1:27" ht="21" thickBot="1" x14ac:dyDescent="0.2">
      <c r="A12" s="4" t="s">
        <v>54</v>
      </c>
      <c r="B12" s="5"/>
      <c r="C12" s="5"/>
      <c r="D12" s="6" t="str">
        <f t="shared" si="1"/>
        <v/>
      </c>
      <c r="E12" s="5"/>
      <c r="F12" s="5">
        <v>3</v>
      </c>
      <c r="G12" s="6">
        <f t="shared" si="0"/>
        <v>0</v>
      </c>
      <c r="H12" s="5"/>
      <c r="I12" s="5">
        <v>1</v>
      </c>
      <c r="J12" s="5"/>
      <c r="K12" s="5"/>
      <c r="L12" s="5"/>
      <c r="M12" s="5"/>
      <c r="N12" s="5"/>
      <c r="O12" s="5">
        <v>3</v>
      </c>
      <c r="P12" s="5"/>
      <c r="Q12" s="5">
        <f t="shared" si="2"/>
        <v>0</v>
      </c>
    </row>
    <row r="13" spans="1:27" ht="21" thickBot="1" x14ac:dyDescent="0.2">
      <c r="A13" s="7" t="s">
        <v>59</v>
      </c>
      <c r="B13" s="8">
        <v>1</v>
      </c>
      <c r="C13" s="8">
        <v>1</v>
      </c>
      <c r="D13" s="9">
        <f t="shared" si="1"/>
        <v>1</v>
      </c>
      <c r="E13" s="8"/>
      <c r="F13" s="8"/>
      <c r="G13" s="9" t="str">
        <f t="shared" si="0"/>
        <v/>
      </c>
      <c r="H13" s="8"/>
      <c r="I13" s="8">
        <v>1</v>
      </c>
      <c r="J13" s="8"/>
      <c r="K13" s="8"/>
      <c r="L13" s="8">
        <v>1</v>
      </c>
      <c r="M13" s="8">
        <v>2</v>
      </c>
      <c r="N13" s="8"/>
      <c r="O13" s="8"/>
      <c r="P13" s="8">
        <v>1</v>
      </c>
      <c r="Q13" s="8">
        <f t="shared" si="2"/>
        <v>2</v>
      </c>
    </row>
    <row r="14" spans="1:27" ht="21" thickBot="1" x14ac:dyDescent="0.2">
      <c r="A14" s="11" t="s">
        <v>23</v>
      </c>
      <c r="B14" s="5">
        <v>1</v>
      </c>
      <c r="C14" s="5">
        <v>1</v>
      </c>
      <c r="D14" s="6">
        <f t="shared" si="1"/>
        <v>1</v>
      </c>
      <c r="E14" s="5"/>
      <c r="F14" s="5">
        <v>1</v>
      </c>
      <c r="G14" s="6">
        <f t="shared" si="0"/>
        <v>0</v>
      </c>
      <c r="H14" s="5"/>
      <c r="I14" s="5">
        <v>1</v>
      </c>
      <c r="J14" s="5">
        <v>1</v>
      </c>
      <c r="K14" s="5"/>
      <c r="L14" s="5"/>
      <c r="M14" s="5"/>
      <c r="N14" s="5"/>
      <c r="O14" s="5"/>
      <c r="P14" s="5"/>
      <c r="Q14" s="5">
        <f t="shared" si="2"/>
        <v>2</v>
      </c>
    </row>
    <row r="15" spans="1:27" ht="21" thickBot="1" x14ac:dyDescent="0.25">
      <c r="A15" s="7" t="s">
        <v>58</v>
      </c>
      <c r="B15" s="8"/>
      <c r="C15" s="8">
        <v>1</v>
      </c>
      <c r="D15" s="9">
        <f t="shared" si="1"/>
        <v>0</v>
      </c>
      <c r="E15" s="8"/>
      <c r="F15" s="8">
        <v>1</v>
      </c>
      <c r="G15" s="9">
        <f t="shared" si="0"/>
        <v>0</v>
      </c>
      <c r="H15" s="8"/>
      <c r="I15" s="8"/>
      <c r="J15" s="8"/>
      <c r="K15" s="8"/>
      <c r="L15" s="8"/>
      <c r="M15" s="8"/>
      <c r="N15" s="8">
        <v>1</v>
      </c>
      <c r="O15" s="8">
        <v>2</v>
      </c>
      <c r="P15" s="8"/>
      <c r="Q15" s="8">
        <f t="shared" si="2"/>
        <v>0</v>
      </c>
      <c r="T15"/>
    </row>
    <row r="16" spans="1:27" ht="21" thickBot="1" x14ac:dyDescent="0.25">
      <c r="A16" s="11" t="s">
        <v>24</v>
      </c>
      <c r="B16" s="12"/>
      <c r="C16" s="12"/>
      <c r="D16" s="13" t="str">
        <f t="shared" si="1"/>
        <v/>
      </c>
      <c r="E16" s="12"/>
      <c r="F16" s="12"/>
      <c r="G16" s="13" t="str">
        <f t="shared" si="0"/>
        <v/>
      </c>
      <c r="H16" s="12"/>
      <c r="I16" s="12"/>
      <c r="J16" s="12"/>
      <c r="K16" s="12"/>
      <c r="L16" s="12"/>
      <c r="M16" s="12"/>
      <c r="N16" s="12"/>
      <c r="O16" s="12"/>
      <c r="P16" s="12"/>
      <c r="Q16" s="12">
        <f t="shared" si="2"/>
        <v>0</v>
      </c>
      <c r="AA16"/>
    </row>
    <row r="17" spans="1:27" ht="21" thickBot="1" x14ac:dyDescent="0.25">
      <c r="A17" s="14" t="s">
        <v>25</v>
      </c>
      <c r="B17" s="15"/>
      <c r="C17" s="15"/>
      <c r="D17" s="16" t="str">
        <f t="shared" si="1"/>
        <v/>
      </c>
      <c r="E17" s="15"/>
      <c r="F17" s="15">
        <v>1</v>
      </c>
      <c r="G17" s="16">
        <f t="shared" si="0"/>
        <v>0</v>
      </c>
      <c r="H17" s="15">
        <v>1</v>
      </c>
      <c r="I17" s="15"/>
      <c r="J17" s="15"/>
      <c r="K17" s="15"/>
      <c r="L17" s="15">
        <v>1</v>
      </c>
      <c r="M17" s="15"/>
      <c r="N17" s="15"/>
      <c r="O17" s="15"/>
      <c r="P17" s="15">
        <v>2</v>
      </c>
      <c r="Q17" s="15">
        <f t="shared" si="2"/>
        <v>0</v>
      </c>
      <c r="AA17"/>
    </row>
    <row r="18" spans="1:27" ht="21" thickBot="1" x14ac:dyDescent="0.2">
      <c r="A18" s="11" t="s">
        <v>26</v>
      </c>
      <c r="B18" s="12">
        <v>1</v>
      </c>
      <c r="C18" s="12">
        <v>1</v>
      </c>
      <c r="D18" s="13">
        <f t="shared" si="1"/>
        <v>1</v>
      </c>
      <c r="E18" s="12"/>
      <c r="F18" s="12"/>
      <c r="G18" s="13" t="str">
        <f t="shared" si="0"/>
        <v/>
      </c>
      <c r="H18" s="12">
        <v>2</v>
      </c>
      <c r="I18" s="12"/>
      <c r="J18" s="12"/>
      <c r="K18" s="12"/>
      <c r="L18" s="12"/>
      <c r="M18" s="12"/>
      <c r="N18" s="12"/>
      <c r="O18" s="12"/>
      <c r="P18" s="12"/>
      <c r="Q18" s="12">
        <f t="shared" si="2"/>
        <v>2</v>
      </c>
    </row>
    <row r="19" spans="1:27" ht="21" thickBot="1" x14ac:dyDescent="0.2">
      <c r="A19" s="14" t="s">
        <v>28</v>
      </c>
      <c r="B19" s="15"/>
      <c r="C19" s="15"/>
      <c r="D19" s="16" t="str">
        <f t="shared" si="1"/>
        <v/>
      </c>
      <c r="E19" s="15"/>
      <c r="F19" s="15">
        <v>1</v>
      </c>
      <c r="G19" s="16">
        <f t="shared" si="0"/>
        <v>0</v>
      </c>
      <c r="H19" s="15"/>
      <c r="I19" s="15"/>
      <c r="J19" s="15"/>
      <c r="K19" s="15"/>
      <c r="L19" s="15"/>
      <c r="M19" s="15"/>
      <c r="N19" s="15"/>
      <c r="O19" s="15"/>
      <c r="P19" s="15"/>
      <c r="Q19" s="15">
        <f t="shared" si="2"/>
        <v>0</v>
      </c>
    </row>
    <row r="20" spans="1:27" ht="21" thickBot="1" x14ac:dyDescent="0.2">
      <c r="A20" s="4" t="s">
        <v>29</v>
      </c>
      <c r="B20" s="5">
        <v>1</v>
      </c>
      <c r="C20" s="5">
        <v>1</v>
      </c>
      <c r="D20" s="10">
        <f t="shared" si="1"/>
        <v>1</v>
      </c>
      <c r="E20" s="5"/>
      <c r="F20" s="5"/>
      <c r="G20" s="10" t="str">
        <f t="shared" si="0"/>
        <v/>
      </c>
      <c r="H20" s="5"/>
      <c r="I20" s="5"/>
      <c r="J20" s="5"/>
      <c r="K20" s="5"/>
      <c r="L20" s="5">
        <v>1</v>
      </c>
      <c r="M20" s="5"/>
      <c r="N20" s="5"/>
      <c r="O20" s="5"/>
      <c r="P20" s="5"/>
      <c r="Q20" s="5">
        <f t="shared" si="2"/>
        <v>2</v>
      </c>
    </row>
    <row r="21" spans="1:27" ht="21" thickBot="1" x14ac:dyDescent="0.2">
      <c r="A21" s="17" t="s">
        <v>30</v>
      </c>
      <c r="B21" s="18">
        <f>SUM(B6:B20)</f>
        <v>4</v>
      </c>
      <c r="C21" s="18">
        <f>SUM(C6:C20)</f>
        <v>5</v>
      </c>
      <c r="D21" s="19">
        <f t="shared" ref="D21" si="3">B21/C21</f>
        <v>0.8</v>
      </c>
      <c r="E21" s="18">
        <f>SUM(E6:E20)</f>
        <v>1</v>
      </c>
      <c r="F21" s="18">
        <f>SUM(F6:F20)</f>
        <v>11</v>
      </c>
      <c r="G21" s="19">
        <f t="shared" ref="G21" si="4">E21/F21</f>
        <v>9.0909090909090912E-2</v>
      </c>
      <c r="H21" s="18">
        <f t="shared" ref="H21:Q21" si="5">SUM(H6:H20)</f>
        <v>4</v>
      </c>
      <c r="I21" s="18">
        <f t="shared" si="5"/>
        <v>5</v>
      </c>
      <c r="J21" s="18">
        <f t="shared" si="5"/>
        <v>3</v>
      </c>
      <c r="K21" s="18">
        <f t="shared" si="5"/>
        <v>0</v>
      </c>
      <c r="L21" s="18">
        <f t="shared" si="5"/>
        <v>4</v>
      </c>
      <c r="M21" s="18">
        <f t="shared" si="5"/>
        <v>2</v>
      </c>
      <c r="N21" s="18">
        <f t="shared" si="5"/>
        <v>1</v>
      </c>
      <c r="O21" s="18">
        <f t="shared" si="5"/>
        <v>6</v>
      </c>
      <c r="P21" s="18">
        <f t="shared" si="5"/>
        <v>4</v>
      </c>
      <c r="Q21" s="18">
        <f t="shared" si="5"/>
        <v>11</v>
      </c>
    </row>
    <row r="22" spans="1:27" ht="20" x14ac:dyDescent="0.15">
      <c r="K22" s="20"/>
    </row>
    <row r="24" spans="1:27" x14ac:dyDescent="0.15">
      <c r="A24" s="1" t="s">
        <v>32</v>
      </c>
      <c r="B24" s="22">
        <f>C21+F21+N21-I21+O21</f>
        <v>18</v>
      </c>
    </row>
    <row r="25" spans="1:27" x14ac:dyDescent="0.15">
      <c r="A25" s="1" t="s">
        <v>37</v>
      </c>
      <c r="B25" s="21">
        <f>(Q21+N21*1.25)/B24</f>
        <v>0.68055555555555558</v>
      </c>
    </row>
    <row r="26" spans="1:27" x14ac:dyDescent="0.15">
      <c r="A26" s="1" t="s">
        <v>38</v>
      </c>
      <c r="B26" s="22">
        <f>(B21+E21*1.5)/(C21+F21)*100</f>
        <v>34.375</v>
      </c>
    </row>
    <row r="27" spans="1:27" x14ac:dyDescent="0.15">
      <c r="A27" s="1" t="s">
        <v>39</v>
      </c>
      <c r="B27" s="22">
        <f>I21/(H21+I21)*100</f>
        <v>55.555555555555557</v>
      </c>
    </row>
    <row r="28" spans="1:27" x14ac:dyDescent="0.15">
      <c r="A28" s="1" t="s">
        <v>40</v>
      </c>
      <c r="B28" s="22">
        <f>O21/B24*100</f>
        <v>33.333333333333329</v>
      </c>
    </row>
    <row r="29" spans="1:27" x14ac:dyDescent="0.15">
      <c r="A29" s="1" t="s">
        <v>41</v>
      </c>
      <c r="B29" s="22">
        <f>N21*2/(C21+F21)*100</f>
        <v>12.5</v>
      </c>
    </row>
    <row r="30" spans="1:27" x14ac:dyDescent="0.15">
      <c r="B30" s="22"/>
    </row>
    <row r="31" spans="1:27" x14ac:dyDescent="0.15">
      <c r="A31" s="1" t="s">
        <v>33</v>
      </c>
      <c r="B31" s="22">
        <f>F21/(C21+F21)*100</f>
        <v>68.75</v>
      </c>
    </row>
    <row r="32" spans="1:27" x14ac:dyDescent="0.15">
      <c r="A32" s="1" t="s">
        <v>34</v>
      </c>
      <c r="B32" s="22">
        <f>K21/(C21+F21)*100</f>
        <v>0</v>
      </c>
    </row>
    <row r="33" spans="1:2" x14ac:dyDescent="0.15">
      <c r="A33" s="1" t="s">
        <v>35</v>
      </c>
      <c r="B33" s="22">
        <f>J21/(E21+B21)*100</f>
        <v>60</v>
      </c>
    </row>
    <row r="34" spans="1:2" x14ac:dyDescent="0.15">
      <c r="A34" s="1" t="s">
        <v>36</v>
      </c>
      <c r="B34" s="21">
        <f>J21/O21</f>
        <v>0.5</v>
      </c>
    </row>
  </sheetData>
  <mergeCells count="2">
    <mergeCell ref="A1:Q3"/>
    <mergeCell ref="A4:Q4"/>
  </mergeCells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B8B74-E273-1A45-ADBA-459D9FCE017B}">
  <dimension ref="A1:AA34"/>
  <sheetViews>
    <sheetView workbookViewId="0">
      <selection activeCell="B6" sqref="B6:Q20"/>
    </sheetView>
  </sheetViews>
  <sheetFormatPr baseColWidth="10" defaultColWidth="9.83203125" defaultRowHeight="13" x14ac:dyDescent="0.15"/>
  <cols>
    <col min="1" max="1" width="20.33203125" style="1" customWidth="1"/>
    <col min="2" max="3" width="9.1640625" style="1" customWidth="1"/>
    <col min="4" max="4" width="14.1640625" style="1" customWidth="1"/>
    <col min="5" max="6" width="9.1640625" style="1" customWidth="1"/>
    <col min="7" max="7" width="14.6640625" style="1" customWidth="1"/>
    <col min="8" max="12" width="9.1640625" style="1" customWidth="1"/>
    <col min="13" max="13" width="10.83203125" style="1" customWidth="1"/>
    <col min="14" max="14" width="10" style="1" customWidth="1"/>
    <col min="15" max="16" width="9.83203125" style="1"/>
    <col min="17" max="17" width="10.83203125" style="1" customWidth="1"/>
    <col min="18" max="18" width="3.83203125" style="1" customWidth="1"/>
    <col min="19" max="16384" width="9.83203125" style="1"/>
  </cols>
  <sheetData>
    <row r="1" spans="1:27" ht="13.25" customHeight="1" x14ac:dyDescent="0.15">
      <c r="A1" s="24"/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</row>
    <row r="2" spans="1:27" ht="13.25" customHeight="1" x14ac:dyDescent="0.15">
      <c r="A2" s="24"/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</row>
    <row r="3" spans="1:27" ht="71.5" customHeight="1" x14ac:dyDescent="0.15">
      <c r="A3" s="24"/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</row>
    <row r="4" spans="1:27" ht="26" thickBot="1" x14ac:dyDescent="0.2">
      <c r="A4" s="25"/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</row>
    <row r="5" spans="1:27" ht="31" thickBot="1" x14ac:dyDescent="0.2">
      <c r="A5" s="2" t="s">
        <v>0</v>
      </c>
      <c r="B5" s="3" t="s">
        <v>1</v>
      </c>
      <c r="C5" s="3" t="s">
        <v>2</v>
      </c>
      <c r="D5" s="3" t="s">
        <v>3</v>
      </c>
      <c r="E5" s="3" t="s">
        <v>4</v>
      </c>
      <c r="F5" s="3" t="s">
        <v>5</v>
      </c>
      <c r="G5" s="3" t="s">
        <v>6</v>
      </c>
      <c r="H5" s="3" t="s">
        <v>7</v>
      </c>
      <c r="I5" s="3" t="s">
        <v>8</v>
      </c>
      <c r="J5" s="3" t="s">
        <v>9</v>
      </c>
      <c r="K5" s="3" t="s">
        <v>10</v>
      </c>
      <c r="L5" s="3" t="s">
        <v>11</v>
      </c>
      <c r="M5" s="3" t="s">
        <v>12</v>
      </c>
      <c r="N5" s="3" t="s">
        <v>13</v>
      </c>
      <c r="O5" s="3" t="s">
        <v>14</v>
      </c>
      <c r="P5" s="3" t="s">
        <v>15</v>
      </c>
      <c r="Q5" s="3" t="s">
        <v>31</v>
      </c>
    </row>
    <row r="6" spans="1:27" ht="21" thickBot="1" x14ac:dyDescent="0.2">
      <c r="A6" s="4" t="s">
        <v>57</v>
      </c>
      <c r="B6" s="5"/>
      <c r="C6" s="5">
        <v>2</v>
      </c>
      <c r="D6" s="6">
        <f>IFERROR(B6/C6,"")</f>
        <v>0</v>
      </c>
      <c r="E6" s="5"/>
      <c r="F6" s="5">
        <v>2</v>
      </c>
      <c r="G6" s="6">
        <f t="shared" ref="G6:G20" si="0">IFERROR(E6/F6,"")</f>
        <v>0</v>
      </c>
      <c r="H6" s="5">
        <v>1</v>
      </c>
      <c r="I6" s="5"/>
      <c r="J6" s="5"/>
      <c r="K6" s="5"/>
      <c r="L6" s="5">
        <v>1</v>
      </c>
      <c r="M6" s="5"/>
      <c r="N6" s="5"/>
      <c r="O6" s="5"/>
      <c r="P6" s="5">
        <v>1</v>
      </c>
      <c r="Q6" s="5">
        <f>B6*2+E6*3</f>
        <v>0</v>
      </c>
    </row>
    <row r="7" spans="1:27" ht="21" thickBot="1" x14ac:dyDescent="0.2">
      <c r="A7" s="7" t="s">
        <v>55</v>
      </c>
      <c r="B7" s="8"/>
      <c r="C7" s="8"/>
      <c r="D7" s="9" t="str">
        <f t="shared" ref="D7:D20" si="1">IFERROR(B7/C7,"")</f>
        <v/>
      </c>
      <c r="E7" s="8"/>
      <c r="F7" s="8">
        <v>1</v>
      </c>
      <c r="G7" s="9">
        <f t="shared" si="0"/>
        <v>0</v>
      </c>
      <c r="H7" s="8"/>
      <c r="I7" s="8"/>
      <c r="J7" s="8"/>
      <c r="K7" s="8"/>
      <c r="L7" s="8"/>
      <c r="M7" s="8">
        <v>1</v>
      </c>
      <c r="N7" s="8"/>
      <c r="O7" s="8">
        <v>1</v>
      </c>
      <c r="P7" s="8"/>
      <c r="Q7" s="8">
        <f t="shared" ref="Q7:Q20" si="2">B7*2+E7*3</f>
        <v>0</v>
      </c>
    </row>
    <row r="8" spans="1:27" ht="21" thickBot="1" x14ac:dyDescent="0.2">
      <c r="A8" s="4" t="s">
        <v>60</v>
      </c>
      <c r="B8" s="5"/>
      <c r="C8" s="5">
        <v>1</v>
      </c>
      <c r="D8" s="6">
        <f t="shared" si="1"/>
        <v>0</v>
      </c>
      <c r="E8" s="5"/>
      <c r="F8" s="5"/>
      <c r="G8" s="6" t="str">
        <f t="shared" si="0"/>
        <v/>
      </c>
      <c r="H8" s="5"/>
      <c r="I8" s="5"/>
      <c r="J8" s="5">
        <v>2</v>
      </c>
      <c r="K8" s="5"/>
      <c r="L8" s="5"/>
      <c r="M8" s="5"/>
      <c r="N8" s="5"/>
      <c r="O8" s="5">
        <v>1</v>
      </c>
      <c r="P8" s="5"/>
      <c r="Q8" s="5">
        <f t="shared" si="2"/>
        <v>0</v>
      </c>
    </row>
    <row r="9" spans="1:27" ht="21" thickBot="1" x14ac:dyDescent="0.2">
      <c r="A9" s="7" t="s">
        <v>56</v>
      </c>
      <c r="B9" s="8"/>
      <c r="C9" s="8"/>
      <c r="D9" s="9" t="str">
        <f t="shared" si="1"/>
        <v/>
      </c>
      <c r="E9" s="8"/>
      <c r="F9" s="8">
        <v>2</v>
      </c>
      <c r="G9" s="9">
        <f t="shared" si="0"/>
        <v>0</v>
      </c>
      <c r="H9" s="8"/>
      <c r="I9" s="8">
        <v>1</v>
      </c>
      <c r="J9" s="8"/>
      <c r="K9" s="8"/>
      <c r="L9" s="8">
        <v>1</v>
      </c>
      <c r="M9" s="8">
        <v>2</v>
      </c>
      <c r="N9" s="8"/>
      <c r="O9" s="8"/>
      <c r="P9" s="8">
        <v>1</v>
      </c>
      <c r="Q9" s="8">
        <f t="shared" si="2"/>
        <v>0</v>
      </c>
    </row>
    <row r="10" spans="1:27" ht="21" thickBot="1" x14ac:dyDescent="0.2">
      <c r="A10" s="4" t="s">
        <v>62</v>
      </c>
      <c r="B10" s="5">
        <v>1</v>
      </c>
      <c r="C10" s="5">
        <v>2</v>
      </c>
      <c r="D10" s="6">
        <f>IFERROR(B10/C10,"")</f>
        <v>0.5</v>
      </c>
      <c r="E10" s="5">
        <v>1</v>
      </c>
      <c r="F10" s="5">
        <v>2</v>
      </c>
      <c r="G10" s="6">
        <f t="shared" si="0"/>
        <v>0.5</v>
      </c>
      <c r="H10" s="5"/>
      <c r="I10" s="5"/>
      <c r="J10" s="5"/>
      <c r="K10" s="5"/>
      <c r="L10" s="5"/>
      <c r="M10" s="5"/>
      <c r="N10" s="5"/>
      <c r="O10" s="5"/>
      <c r="P10" s="5"/>
      <c r="Q10" s="5">
        <f t="shared" si="2"/>
        <v>5</v>
      </c>
    </row>
    <row r="11" spans="1:27" ht="21" thickBot="1" x14ac:dyDescent="0.2">
      <c r="A11" s="7" t="s">
        <v>61</v>
      </c>
      <c r="B11" s="8"/>
      <c r="C11" s="8"/>
      <c r="D11" s="9" t="str">
        <f t="shared" si="1"/>
        <v/>
      </c>
      <c r="E11" s="8"/>
      <c r="F11" s="8"/>
      <c r="G11" s="9" t="str">
        <f t="shared" si="0"/>
        <v/>
      </c>
      <c r="H11" s="8"/>
      <c r="I11" s="8"/>
      <c r="J11" s="8"/>
      <c r="K11" s="8"/>
      <c r="L11" s="8"/>
      <c r="M11" s="8"/>
      <c r="N11" s="8"/>
      <c r="O11" s="8"/>
      <c r="P11" s="8"/>
      <c r="Q11" s="8">
        <f t="shared" si="2"/>
        <v>0</v>
      </c>
    </row>
    <row r="12" spans="1:27" ht="21" thickBot="1" x14ac:dyDescent="0.2">
      <c r="A12" s="4" t="s">
        <v>54</v>
      </c>
      <c r="B12" s="5"/>
      <c r="C12" s="5"/>
      <c r="D12" s="6" t="str">
        <f t="shared" si="1"/>
        <v/>
      </c>
      <c r="E12" s="5"/>
      <c r="F12" s="5"/>
      <c r="G12" s="6" t="str">
        <f t="shared" si="0"/>
        <v/>
      </c>
      <c r="H12" s="5"/>
      <c r="I12" s="5"/>
      <c r="J12" s="5"/>
      <c r="K12" s="5">
        <v>1</v>
      </c>
      <c r="L12" s="5">
        <v>1</v>
      </c>
      <c r="M12" s="5"/>
      <c r="N12" s="5"/>
      <c r="O12" s="5">
        <v>1</v>
      </c>
      <c r="P12" s="5"/>
      <c r="Q12" s="5">
        <f t="shared" si="2"/>
        <v>0</v>
      </c>
    </row>
    <row r="13" spans="1:27" ht="21" thickBot="1" x14ac:dyDescent="0.2">
      <c r="A13" s="7" t="s">
        <v>59</v>
      </c>
      <c r="B13" s="8"/>
      <c r="C13" s="8"/>
      <c r="D13" s="9" t="str">
        <f t="shared" si="1"/>
        <v/>
      </c>
      <c r="E13" s="8"/>
      <c r="F13" s="8"/>
      <c r="G13" s="9" t="str">
        <f t="shared" si="0"/>
        <v/>
      </c>
      <c r="H13" s="8">
        <v>1</v>
      </c>
      <c r="I13" s="8"/>
      <c r="J13" s="8"/>
      <c r="K13" s="8"/>
      <c r="L13" s="8"/>
      <c r="M13" s="8"/>
      <c r="N13" s="8"/>
      <c r="O13" s="8"/>
      <c r="P13" s="8"/>
      <c r="Q13" s="8">
        <f t="shared" si="2"/>
        <v>0</v>
      </c>
    </row>
    <row r="14" spans="1:27" ht="21" thickBot="1" x14ac:dyDescent="0.2">
      <c r="A14" s="11" t="s">
        <v>23</v>
      </c>
      <c r="B14" s="5"/>
      <c r="C14" s="5"/>
      <c r="D14" s="6" t="str">
        <f t="shared" si="1"/>
        <v/>
      </c>
      <c r="E14" s="5"/>
      <c r="F14" s="5"/>
      <c r="G14" s="6" t="str">
        <f t="shared" si="0"/>
        <v/>
      </c>
      <c r="H14" s="5"/>
      <c r="I14" s="5"/>
      <c r="J14" s="5"/>
      <c r="K14" s="5"/>
      <c r="L14" s="5"/>
      <c r="M14" s="5"/>
      <c r="N14" s="5">
        <v>1</v>
      </c>
      <c r="O14" s="5">
        <v>1</v>
      </c>
      <c r="P14" s="5"/>
      <c r="Q14" s="5">
        <f t="shared" si="2"/>
        <v>0</v>
      </c>
    </row>
    <row r="15" spans="1:27" ht="21" thickBot="1" x14ac:dyDescent="0.25">
      <c r="A15" s="7" t="s">
        <v>58</v>
      </c>
      <c r="B15" s="8">
        <v>1</v>
      </c>
      <c r="C15" s="8">
        <v>1</v>
      </c>
      <c r="D15" s="9">
        <f t="shared" si="1"/>
        <v>1</v>
      </c>
      <c r="E15" s="8"/>
      <c r="F15" s="8"/>
      <c r="G15" s="9" t="str">
        <f t="shared" si="0"/>
        <v/>
      </c>
      <c r="H15" s="8">
        <v>1</v>
      </c>
      <c r="I15" s="8"/>
      <c r="J15" s="8"/>
      <c r="K15" s="8"/>
      <c r="L15" s="8"/>
      <c r="M15" s="8"/>
      <c r="N15" s="8"/>
      <c r="O15" s="8"/>
      <c r="P15" s="8"/>
      <c r="Q15" s="8">
        <f t="shared" si="2"/>
        <v>2</v>
      </c>
      <c r="T15"/>
    </row>
    <row r="16" spans="1:27" ht="21" thickBot="1" x14ac:dyDescent="0.25">
      <c r="A16" s="11" t="s">
        <v>24</v>
      </c>
      <c r="B16" s="12"/>
      <c r="C16" s="12"/>
      <c r="D16" s="13" t="str">
        <f t="shared" si="1"/>
        <v/>
      </c>
      <c r="E16" s="12"/>
      <c r="F16" s="12"/>
      <c r="G16" s="13" t="str">
        <f t="shared" si="0"/>
        <v/>
      </c>
      <c r="H16" s="12"/>
      <c r="I16" s="12"/>
      <c r="J16" s="12"/>
      <c r="K16" s="12"/>
      <c r="L16" s="12"/>
      <c r="M16" s="12"/>
      <c r="N16" s="12"/>
      <c r="O16" s="12"/>
      <c r="P16" s="12"/>
      <c r="Q16" s="12">
        <f t="shared" si="2"/>
        <v>0</v>
      </c>
      <c r="AA16"/>
    </row>
    <row r="17" spans="1:27" ht="21" thickBot="1" x14ac:dyDescent="0.25">
      <c r="A17" s="14" t="s">
        <v>25</v>
      </c>
      <c r="B17" s="15"/>
      <c r="C17" s="15"/>
      <c r="D17" s="16" t="str">
        <f t="shared" si="1"/>
        <v/>
      </c>
      <c r="E17" s="15"/>
      <c r="F17" s="15">
        <v>1</v>
      </c>
      <c r="G17" s="16">
        <f t="shared" si="0"/>
        <v>0</v>
      </c>
      <c r="H17" s="15"/>
      <c r="I17" s="15"/>
      <c r="J17" s="15"/>
      <c r="K17" s="15"/>
      <c r="L17" s="15"/>
      <c r="M17" s="15"/>
      <c r="N17" s="15"/>
      <c r="O17" s="15">
        <v>1</v>
      </c>
      <c r="P17" s="15"/>
      <c r="Q17" s="15">
        <f t="shared" si="2"/>
        <v>0</v>
      </c>
      <c r="AA17"/>
    </row>
    <row r="18" spans="1:27" ht="21" thickBot="1" x14ac:dyDescent="0.2">
      <c r="A18" s="11" t="s">
        <v>26</v>
      </c>
      <c r="B18" s="12">
        <v>1</v>
      </c>
      <c r="C18" s="12">
        <v>2</v>
      </c>
      <c r="D18" s="13">
        <f t="shared" si="1"/>
        <v>0.5</v>
      </c>
      <c r="E18" s="12"/>
      <c r="F18" s="12"/>
      <c r="G18" s="13" t="str">
        <f t="shared" si="0"/>
        <v/>
      </c>
      <c r="H18" s="12">
        <v>1</v>
      </c>
      <c r="I18" s="12">
        <v>1</v>
      </c>
      <c r="J18" s="12"/>
      <c r="K18" s="12"/>
      <c r="L18" s="12">
        <v>1</v>
      </c>
      <c r="M18" s="12"/>
      <c r="N18" s="12">
        <v>2</v>
      </c>
      <c r="O18" s="12">
        <v>1</v>
      </c>
      <c r="P18" s="12">
        <v>3</v>
      </c>
      <c r="Q18" s="12">
        <f t="shared" si="2"/>
        <v>2</v>
      </c>
    </row>
    <row r="19" spans="1:27" ht="21" thickBot="1" x14ac:dyDescent="0.2">
      <c r="A19" s="14" t="s">
        <v>28</v>
      </c>
      <c r="B19" s="15"/>
      <c r="C19" s="15"/>
      <c r="D19" s="16" t="str">
        <f t="shared" si="1"/>
        <v/>
      </c>
      <c r="E19" s="15"/>
      <c r="F19" s="15"/>
      <c r="G19" s="16" t="str">
        <f t="shared" si="0"/>
        <v/>
      </c>
      <c r="H19" s="15"/>
      <c r="I19" s="15"/>
      <c r="J19" s="15">
        <v>1</v>
      </c>
      <c r="K19" s="15"/>
      <c r="L19" s="15"/>
      <c r="M19" s="15"/>
      <c r="N19" s="15"/>
      <c r="O19" s="15"/>
      <c r="P19" s="15"/>
      <c r="Q19" s="15">
        <f t="shared" si="2"/>
        <v>0</v>
      </c>
    </row>
    <row r="20" spans="1:27" ht="21" thickBot="1" x14ac:dyDescent="0.2">
      <c r="A20" s="4" t="s">
        <v>29</v>
      </c>
      <c r="B20" s="5"/>
      <c r="C20" s="5"/>
      <c r="D20" s="10" t="str">
        <f t="shared" si="1"/>
        <v/>
      </c>
      <c r="E20" s="5">
        <v>1</v>
      </c>
      <c r="F20" s="5">
        <v>1</v>
      </c>
      <c r="G20" s="10">
        <f t="shared" si="0"/>
        <v>1</v>
      </c>
      <c r="H20" s="5">
        <v>2</v>
      </c>
      <c r="I20" s="5">
        <v>1</v>
      </c>
      <c r="J20" s="5"/>
      <c r="K20" s="5"/>
      <c r="L20" s="5"/>
      <c r="M20" s="5">
        <v>1</v>
      </c>
      <c r="N20" s="5"/>
      <c r="O20" s="5"/>
      <c r="P20" s="5"/>
      <c r="Q20" s="5">
        <f t="shared" si="2"/>
        <v>3</v>
      </c>
    </row>
    <row r="21" spans="1:27" ht="21" thickBot="1" x14ac:dyDescent="0.2">
      <c r="A21" s="17" t="s">
        <v>30</v>
      </c>
      <c r="B21" s="18">
        <f>SUM(B6:B20)</f>
        <v>3</v>
      </c>
      <c r="C21" s="18">
        <f>SUM(C6:C20)</f>
        <v>8</v>
      </c>
      <c r="D21" s="19">
        <f t="shared" ref="D21" si="3">B21/C21</f>
        <v>0.375</v>
      </c>
      <c r="E21" s="18">
        <f>SUM(E6:E20)</f>
        <v>2</v>
      </c>
      <c r="F21" s="18">
        <f>SUM(F6:F20)</f>
        <v>9</v>
      </c>
      <c r="G21" s="19">
        <f t="shared" ref="G21" si="4">E21/F21</f>
        <v>0.22222222222222221</v>
      </c>
      <c r="H21" s="18">
        <f t="shared" ref="H21:Q21" si="5">SUM(H6:H20)</f>
        <v>6</v>
      </c>
      <c r="I21" s="18">
        <f t="shared" si="5"/>
        <v>3</v>
      </c>
      <c r="J21" s="18">
        <f t="shared" si="5"/>
        <v>3</v>
      </c>
      <c r="K21" s="18">
        <f t="shared" si="5"/>
        <v>1</v>
      </c>
      <c r="L21" s="18">
        <f t="shared" si="5"/>
        <v>4</v>
      </c>
      <c r="M21" s="18">
        <f t="shared" si="5"/>
        <v>4</v>
      </c>
      <c r="N21" s="18">
        <f t="shared" si="5"/>
        <v>3</v>
      </c>
      <c r="O21" s="18">
        <f t="shared" si="5"/>
        <v>6</v>
      </c>
      <c r="P21" s="18">
        <f t="shared" si="5"/>
        <v>5</v>
      </c>
      <c r="Q21" s="18">
        <f t="shared" si="5"/>
        <v>12</v>
      </c>
    </row>
    <row r="22" spans="1:27" ht="20" x14ac:dyDescent="0.15">
      <c r="K22" s="20"/>
    </row>
    <row r="24" spans="1:27" x14ac:dyDescent="0.15">
      <c r="A24" s="1" t="s">
        <v>32</v>
      </c>
      <c r="B24" s="22">
        <f>C21+F21+N21-I21+O21</f>
        <v>23</v>
      </c>
    </row>
    <row r="25" spans="1:27" x14ac:dyDescent="0.15">
      <c r="A25" s="1" t="s">
        <v>37</v>
      </c>
      <c r="B25" s="21">
        <f>(Q21+N21*1.25)/B24</f>
        <v>0.68478260869565222</v>
      </c>
    </row>
    <row r="26" spans="1:27" x14ac:dyDescent="0.15">
      <c r="A26" s="1" t="s">
        <v>38</v>
      </c>
      <c r="B26" s="22">
        <f>(B21+E21*1.5)/(C21+F21)*100</f>
        <v>35.294117647058826</v>
      </c>
    </row>
    <row r="27" spans="1:27" x14ac:dyDescent="0.15">
      <c r="A27" s="1" t="s">
        <v>39</v>
      </c>
      <c r="B27" s="22">
        <f>I21/(H21+I21)*100</f>
        <v>33.333333333333329</v>
      </c>
    </row>
    <row r="28" spans="1:27" x14ac:dyDescent="0.15">
      <c r="A28" s="1" t="s">
        <v>40</v>
      </c>
      <c r="B28" s="22">
        <f>O21/B24*100</f>
        <v>26.086956521739129</v>
      </c>
    </row>
    <row r="29" spans="1:27" x14ac:dyDescent="0.15">
      <c r="A29" s="1" t="s">
        <v>41</v>
      </c>
      <c r="B29" s="22">
        <f>N21*2/(C21+F21)*100</f>
        <v>35.294117647058826</v>
      </c>
    </row>
    <row r="30" spans="1:27" x14ac:dyDescent="0.15">
      <c r="B30" s="22"/>
    </row>
    <row r="31" spans="1:27" x14ac:dyDescent="0.15">
      <c r="A31" s="1" t="s">
        <v>33</v>
      </c>
      <c r="B31" s="22">
        <f>F21/(C21+F21)*100</f>
        <v>52.941176470588239</v>
      </c>
    </row>
    <row r="32" spans="1:27" x14ac:dyDescent="0.15">
      <c r="A32" s="1" t="s">
        <v>34</v>
      </c>
      <c r="B32" s="22">
        <f>K21/(C21+F21)*100</f>
        <v>5.8823529411764701</v>
      </c>
    </row>
    <row r="33" spans="1:2" x14ac:dyDescent="0.15">
      <c r="A33" s="1" t="s">
        <v>35</v>
      </c>
      <c r="B33" s="22">
        <f>J21/(E21+B21)*100</f>
        <v>60</v>
      </c>
    </row>
    <row r="34" spans="1:2" x14ac:dyDescent="0.15">
      <c r="A34" s="1" t="s">
        <v>36</v>
      </c>
      <c r="B34" s="21">
        <f>J21/O21</f>
        <v>0.5</v>
      </c>
    </row>
  </sheetData>
  <mergeCells count="2">
    <mergeCell ref="A1:Q3"/>
    <mergeCell ref="A4:Q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14D96-F768-1A44-8B8D-1EE1A5BE8909}">
  <dimension ref="A1:AA33"/>
  <sheetViews>
    <sheetView workbookViewId="0">
      <selection sqref="A1:Q20"/>
    </sheetView>
  </sheetViews>
  <sheetFormatPr baseColWidth="10" defaultColWidth="9.83203125" defaultRowHeight="13" x14ac:dyDescent="0.15"/>
  <cols>
    <col min="1" max="1" width="22.5" style="1" customWidth="1"/>
    <col min="2" max="3" width="9.1640625" style="1" customWidth="1"/>
    <col min="4" max="4" width="14.1640625" style="1" customWidth="1"/>
    <col min="5" max="6" width="9.1640625" style="1" customWidth="1"/>
    <col min="7" max="7" width="14.6640625" style="1" customWidth="1"/>
    <col min="8" max="12" width="9.1640625" style="1" customWidth="1"/>
    <col min="13" max="13" width="10.83203125" style="1" customWidth="1"/>
    <col min="14" max="14" width="10" style="1" customWidth="1"/>
    <col min="15" max="16" width="9.83203125" style="1"/>
    <col min="17" max="17" width="10.83203125" style="1" customWidth="1"/>
    <col min="18" max="18" width="3.83203125" style="1" customWidth="1"/>
    <col min="19" max="16384" width="9.83203125" style="1"/>
  </cols>
  <sheetData>
    <row r="1" spans="1:27" ht="13.25" customHeight="1" x14ac:dyDescent="0.15">
      <c r="A1" s="24"/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</row>
    <row r="2" spans="1:27" ht="13.25" customHeight="1" x14ac:dyDescent="0.15">
      <c r="A2" s="24"/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</row>
    <row r="3" spans="1:27" ht="71.5" customHeight="1" x14ac:dyDescent="0.15">
      <c r="A3" s="24"/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</row>
    <row r="4" spans="1:27" ht="26" thickBot="1" x14ac:dyDescent="0.2">
      <c r="A4" s="25"/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</row>
    <row r="5" spans="1:27" ht="31" thickBot="1" x14ac:dyDescent="0.2">
      <c r="A5" s="2" t="s">
        <v>0</v>
      </c>
      <c r="B5" s="3" t="s">
        <v>1</v>
      </c>
      <c r="C5" s="3" t="s">
        <v>2</v>
      </c>
      <c r="D5" s="3" t="s">
        <v>3</v>
      </c>
      <c r="E5" s="3" t="s">
        <v>4</v>
      </c>
      <c r="F5" s="3" t="s">
        <v>5</v>
      </c>
      <c r="G5" s="3" t="s">
        <v>6</v>
      </c>
      <c r="H5" s="3" t="s">
        <v>7</v>
      </c>
      <c r="I5" s="3" t="s">
        <v>8</v>
      </c>
      <c r="J5" s="3" t="s">
        <v>9</v>
      </c>
      <c r="K5" s="3" t="s">
        <v>10</v>
      </c>
      <c r="L5" s="3" t="s">
        <v>11</v>
      </c>
      <c r="M5" s="3" t="s">
        <v>12</v>
      </c>
      <c r="N5" s="3" t="s">
        <v>13</v>
      </c>
      <c r="O5" s="3" t="s">
        <v>14</v>
      </c>
      <c r="P5" s="3" t="s">
        <v>15</v>
      </c>
      <c r="Q5" s="3" t="s">
        <v>31</v>
      </c>
    </row>
    <row r="6" spans="1:27" ht="21" thickBot="1" x14ac:dyDescent="0.2">
      <c r="A6" s="4" t="s">
        <v>42</v>
      </c>
      <c r="B6" s="5">
        <v>6</v>
      </c>
      <c r="C6" s="5">
        <v>10</v>
      </c>
      <c r="D6" s="6">
        <f>IFERROR(B6/C6,"")</f>
        <v>0.6</v>
      </c>
      <c r="E6" s="5"/>
      <c r="F6" s="5">
        <v>1</v>
      </c>
      <c r="G6" s="6">
        <f t="shared" ref="G6:G19" si="0">IFERROR(E6/F6,"")</f>
        <v>0</v>
      </c>
      <c r="H6" s="5">
        <v>4</v>
      </c>
      <c r="I6" s="5"/>
      <c r="J6" s="5">
        <v>2</v>
      </c>
      <c r="K6" s="5"/>
      <c r="L6" s="5"/>
      <c r="M6" s="5">
        <v>1</v>
      </c>
      <c r="N6" s="5"/>
      <c r="O6" s="5">
        <v>2</v>
      </c>
      <c r="P6" s="5"/>
      <c r="Q6" s="5">
        <f>B6*2+E6*3</f>
        <v>12</v>
      </c>
    </row>
    <row r="7" spans="1:27" ht="21" thickBot="1" x14ac:dyDescent="0.2">
      <c r="A7" s="7" t="s">
        <v>43</v>
      </c>
      <c r="B7" s="8">
        <v>1</v>
      </c>
      <c r="C7" s="8">
        <v>1</v>
      </c>
      <c r="D7" s="9">
        <f t="shared" ref="D7:D19" si="1">IFERROR(B7/C7,"")</f>
        <v>1</v>
      </c>
      <c r="E7" s="8">
        <v>1</v>
      </c>
      <c r="F7" s="8">
        <v>3</v>
      </c>
      <c r="G7" s="9">
        <f t="shared" si="0"/>
        <v>0.33333333333333331</v>
      </c>
      <c r="H7" s="8">
        <v>1</v>
      </c>
      <c r="I7" s="8">
        <v>1</v>
      </c>
      <c r="J7" s="8">
        <v>1</v>
      </c>
      <c r="K7" s="8"/>
      <c r="L7" s="8">
        <v>1</v>
      </c>
      <c r="M7" s="8">
        <v>2</v>
      </c>
      <c r="N7" s="8"/>
      <c r="O7" s="8"/>
      <c r="P7" s="8"/>
      <c r="Q7" s="8">
        <f t="shared" ref="Q7:Q19" si="2">B7*2+E7*3</f>
        <v>5</v>
      </c>
    </row>
    <row r="8" spans="1:27" ht="21" thickBot="1" x14ac:dyDescent="0.2">
      <c r="A8" s="4" t="s">
        <v>44</v>
      </c>
      <c r="B8" s="5">
        <v>1</v>
      </c>
      <c r="C8" s="5">
        <v>2</v>
      </c>
      <c r="D8" s="6">
        <f t="shared" si="1"/>
        <v>0.5</v>
      </c>
      <c r="E8" s="5"/>
      <c r="F8" s="5">
        <v>1</v>
      </c>
      <c r="G8" s="6">
        <f t="shared" si="0"/>
        <v>0</v>
      </c>
      <c r="H8" s="5">
        <v>6</v>
      </c>
      <c r="I8" s="5"/>
      <c r="J8" s="5">
        <v>3</v>
      </c>
      <c r="K8" s="5"/>
      <c r="L8" s="5"/>
      <c r="M8" s="5">
        <v>1</v>
      </c>
      <c r="N8" s="5">
        <v>1</v>
      </c>
      <c r="O8" s="5"/>
      <c r="P8" s="5"/>
      <c r="Q8" s="5">
        <f t="shared" si="2"/>
        <v>2</v>
      </c>
    </row>
    <row r="9" spans="1:27" ht="21" thickBot="1" x14ac:dyDescent="0.2">
      <c r="A9" s="7" t="s">
        <v>45</v>
      </c>
      <c r="B9" s="8">
        <v>3</v>
      </c>
      <c r="C9" s="8">
        <v>7</v>
      </c>
      <c r="D9" s="9">
        <f t="shared" si="1"/>
        <v>0.42857142857142855</v>
      </c>
      <c r="E9" s="8"/>
      <c r="F9" s="8">
        <v>1</v>
      </c>
      <c r="G9" s="9">
        <f t="shared" si="0"/>
        <v>0</v>
      </c>
      <c r="H9" s="8"/>
      <c r="I9" s="8"/>
      <c r="J9" s="8">
        <v>1</v>
      </c>
      <c r="K9" s="8"/>
      <c r="L9" s="8"/>
      <c r="M9" s="8"/>
      <c r="N9" s="8"/>
      <c r="O9" s="8"/>
      <c r="P9" s="8">
        <v>1</v>
      </c>
      <c r="Q9" s="8">
        <f t="shared" si="2"/>
        <v>6</v>
      </c>
    </row>
    <row r="10" spans="1:27" ht="21" thickBot="1" x14ac:dyDescent="0.2">
      <c r="A10" s="4" t="s">
        <v>46</v>
      </c>
      <c r="B10" s="5">
        <v>1</v>
      </c>
      <c r="C10" s="5">
        <v>1</v>
      </c>
      <c r="D10" s="10">
        <f t="shared" si="1"/>
        <v>1</v>
      </c>
      <c r="E10" s="5"/>
      <c r="F10" s="5">
        <v>1</v>
      </c>
      <c r="G10" s="10">
        <f t="shared" si="0"/>
        <v>0</v>
      </c>
      <c r="H10" s="5">
        <v>1</v>
      </c>
      <c r="I10" s="5"/>
      <c r="J10" s="5">
        <v>1</v>
      </c>
      <c r="K10" s="5"/>
      <c r="L10" s="5"/>
      <c r="M10" s="5"/>
      <c r="N10" s="5"/>
      <c r="O10" s="5">
        <v>3</v>
      </c>
      <c r="P10" s="5"/>
      <c r="Q10" s="5">
        <f t="shared" si="2"/>
        <v>2</v>
      </c>
    </row>
    <row r="11" spans="1:27" ht="21" thickBot="1" x14ac:dyDescent="0.2">
      <c r="A11" s="7" t="s">
        <v>47</v>
      </c>
      <c r="B11" s="8">
        <v>6</v>
      </c>
      <c r="C11" s="8">
        <v>7</v>
      </c>
      <c r="D11" s="9">
        <f t="shared" si="1"/>
        <v>0.8571428571428571</v>
      </c>
      <c r="E11" s="8">
        <v>1</v>
      </c>
      <c r="F11" s="8">
        <v>1</v>
      </c>
      <c r="G11" s="9">
        <f t="shared" si="0"/>
        <v>1</v>
      </c>
      <c r="H11" s="8">
        <v>4</v>
      </c>
      <c r="I11" s="8"/>
      <c r="J11" s="8">
        <v>1</v>
      </c>
      <c r="K11" s="8">
        <v>1</v>
      </c>
      <c r="L11" s="8"/>
      <c r="M11" s="8">
        <v>1</v>
      </c>
      <c r="N11" s="8">
        <v>2</v>
      </c>
      <c r="O11" s="8">
        <v>1</v>
      </c>
      <c r="P11" s="8"/>
      <c r="Q11" s="8">
        <f t="shared" si="2"/>
        <v>15</v>
      </c>
    </row>
    <row r="12" spans="1:27" ht="21" thickBot="1" x14ac:dyDescent="0.2">
      <c r="A12" s="4" t="s">
        <v>48</v>
      </c>
      <c r="B12" s="5"/>
      <c r="C12" s="5">
        <v>2</v>
      </c>
      <c r="D12" s="6">
        <f t="shared" si="1"/>
        <v>0</v>
      </c>
      <c r="E12" s="5">
        <v>1</v>
      </c>
      <c r="F12" s="5">
        <v>1</v>
      </c>
      <c r="G12" s="6">
        <f t="shared" si="0"/>
        <v>1</v>
      </c>
      <c r="H12" s="5">
        <v>3</v>
      </c>
      <c r="I12" s="5"/>
      <c r="J12" s="5">
        <v>1</v>
      </c>
      <c r="K12" s="5"/>
      <c r="L12" s="5"/>
      <c r="M12" s="5">
        <v>3</v>
      </c>
      <c r="N12" s="5"/>
      <c r="O12" s="5">
        <v>4</v>
      </c>
      <c r="P12" s="5"/>
      <c r="Q12" s="5">
        <f t="shared" si="2"/>
        <v>3</v>
      </c>
    </row>
    <row r="13" spans="1:27" ht="21" thickBot="1" x14ac:dyDescent="0.2">
      <c r="A13" s="7" t="s">
        <v>49</v>
      </c>
      <c r="B13" s="8">
        <v>11</v>
      </c>
      <c r="C13" s="8">
        <v>13</v>
      </c>
      <c r="D13" s="9">
        <f t="shared" si="1"/>
        <v>0.84615384615384615</v>
      </c>
      <c r="E13" s="8"/>
      <c r="F13" s="8"/>
      <c r="G13" s="9" t="str">
        <f t="shared" si="0"/>
        <v/>
      </c>
      <c r="H13" s="8">
        <v>7</v>
      </c>
      <c r="I13" s="8">
        <v>6</v>
      </c>
      <c r="J13" s="8">
        <v>3</v>
      </c>
      <c r="K13" s="8">
        <v>1</v>
      </c>
      <c r="L13" s="8">
        <v>1</v>
      </c>
      <c r="M13" s="8">
        <v>2</v>
      </c>
      <c r="N13" s="8"/>
      <c r="O13" s="8">
        <v>1</v>
      </c>
      <c r="P13" s="8">
        <v>2</v>
      </c>
      <c r="Q13" s="8">
        <f t="shared" si="2"/>
        <v>22</v>
      </c>
    </row>
    <row r="14" spans="1:27" ht="21" thickBot="1" x14ac:dyDescent="0.25">
      <c r="A14" s="11" t="s">
        <v>50</v>
      </c>
      <c r="B14" s="5"/>
      <c r="C14" s="5"/>
      <c r="D14" s="6" t="str">
        <f t="shared" si="1"/>
        <v/>
      </c>
      <c r="E14" s="5"/>
      <c r="F14" s="5"/>
      <c r="G14" s="6" t="str">
        <f t="shared" si="0"/>
        <v/>
      </c>
      <c r="H14" s="5"/>
      <c r="I14" s="5"/>
      <c r="J14" s="5"/>
      <c r="K14" s="5"/>
      <c r="L14" s="5"/>
      <c r="M14" s="5"/>
      <c r="N14" s="5"/>
      <c r="O14" s="5"/>
      <c r="P14" s="5"/>
      <c r="Q14" s="5">
        <f t="shared" si="2"/>
        <v>0</v>
      </c>
      <c r="T14"/>
    </row>
    <row r="15" spans="1:27" ht="21" thickBot="1" x14ac:dyDescent="0.25">
      <c r="A15" s="7" t="s">
        <v>51</v>
      </c>
      <c r="B15" s="8">
        <v>4</v>
      </c>
      <c r="C15" s="8">
        <v>6</v>
      </c>
      <c r="D15" s="9">
        <f t="shared" si="1"/>
        <v>0.66666666666666663</v>
      </c>
      <c r="E15" s="8">
        <v>1</v>
      </c>
      <c r="F15" s="8">
        <v>4</v>
      </c>
      <c r="G15" s="9">
        <f t="shared" si="0"/>
        <v>0.25</v>
      </c>
      <c r="H15" s="8">
        <v>2</v>
      </c>
      <c r="I15" s="8"/>
      <c r="J15" s="8">
        <v>3</v>
      </c>
      <c r="K15" s="8"/>
      <c r="L15" s="8"/>
      <c r="M15" s="8">
        <v>2</v>
      </c>
      <c r="N15" s="8">
        <v>1</v>
      </c>
      <c r="O15" s="8">
        <v>2</v>
      </c>
      <c r="P15" s="8"/>
      <c r="Q15" s="8">
        <f t="shared" si="2"/>
        <v>11</v>
      </c>
      <c r="AA15"/>
    </row>
    <row r="16" spans="1:27" ht="21" thickBot="1" x14ac:dyDescent="0.25">
      <c r="A16" s="11" t="s">
        <v>52</v>
      </c>
      <c r="B16" s="12"/>
      <c r="C16" s="12"/>
      <c r="D16" s="13" t="str">
        <f t="shared" si="1"/>
        <v/>
      </c>
      <c r="E16" s="12"/>
      <c r="F16" s="12"/>
      <c r="G16" s="13" t="str">
        <f t="shared" si="0"/>
        <v/>
      </c>
      <c r="H16" s="12"/>
      <c r="I16" s="12"/>
      <c r="J16" s="12"/>
      <c r="K16" s="12"/>
      <c r="L16" s="12"/>
      <c r="M16" s="12"/>
      <c r="N16" s="12"/>
      <c r="O16" s="12"/>
      <c r="P16" s="12"/>
      <c r="Q16" s="12">
        <f t="shared" si="2"/>
        <v>0</v>
      </c>
      <c r="AA16"/>
    </row>
    <row r="17" spans="1:17" ht="21" thickBot="1" x14ac:dyDescent="0.2">
      <c r="A17" s="14"/>
      <c r="B17" s="15"/>
      <c r="C17" s="15"/>
      <c r="D17" s="16" t="str">
        <f t="shared" si="1"/>
        <v/>
      </c>
      <c r="E17" s="15"/>
      <c r="F17" s="15"/>
      <c r="G17" s="16" t="str">
        <f t="shared" si="0"/>
        <v/>
      </c>
      <c r="H17" s="15"/>
      <c r="I17" s="15"/>
      <c r="J17" s="15"/>
      <c r="K17" s="15"/>
      <c r="L17" s="15"/>
      <c r="M17" s="15"/>
      <c r="N17" s="15"/>
      <c r="O17" s="15"/>
      <c r="P17" s="15"/>
      <c r="Q17" s="15">
        <f t="shared" si="2"/>
        <v>0</v>
      </c>
    </row>
    <row r="18" spans="1:17" ht="21" thickBot="1" x14ac:dyDescent="0.2">
      <c r="A18" s="11"/>
      <c r="B18" s="12"/>
      <c r="C18" s="12"/>
      <c r="D18" s="13" t="str">
        <f t="shared" si="1"/>
        <v/>
      </c>
      <c r="E18" s="12"/>
      <c r="F18" s="12"/>
      <c r="G18" s="13" t="str">
        <f t="shared" si="0"/>
        <v/>
      </c>
      <c r="H18" s="12"/>
      <c r="I18" s="12"/>
      <c r="J18" s="12"/>
      <c r="K18" s="12"/>
      <c r="L18" s="12"/>
      <c r="M18" s="12"/>
      <c r="N18" s="12"/>
      <c r="O18" s="12"/>
      <c r="P18" s="12"/>
      <c r="Q18" s="12">
        <f t="shared" si="2"/>
        <v>0</v>
      </c>
    </row>
    <row r="19" spans="1:17" ht="21" thickBot="1" x14ac:dyDescent="0.2">
      <c r="A19" s="14"/>
      <c r="B19" s="15"/>
      <c r="C19" s="15"/>
      <c r="D19" s="16" t="str">
        <f t="shared" si="1"/>
        <v/>
      </c>
      <c r="E19" s="15"/>
      <c r="F19" s="15"/>
      <c r="G19" s="16" t="str">
        <f t="shared" si="0"/>
        <v/>
      </c>
      <c r="H19" s="15"/>
      <c r="I19" s="15"/>
      <c r="J19" s="15"/>
      <c r="K19" s="15"/>
      <c r="L19" s="15"/>
      <c r="M19" s="15"/>
      <c r="N19" s="15"/>
      <c r="O19" s="15"/>
      <c r="P19" s="15"/>
      <c r="Q19" s="15">
        <f t="shared" si="2"/>
        <v>0</v>
      </c>
    </row>
    <row r="20" spans="1:17" ht="21" thickBot="1" x14ac:dyDescent="0.2">
      <c r="A20" s="17" t="s">
        <v>30</v>
      </c>
      <c r="B20" s="18">
        <f>SUM(B6:B19)</f>
        <v>33</v>
      </c>
      <c r="C20" s="18">
        <f>SUM(C6:C19)</f>
        <v>49</v>
      </c>
      <c r="D20" s="19">
        <f t="shared" ref="D20" si="3">B20/C20</f>
        <v>0.67346938775510201</v>
      </c>
      <c r="E20" s="18">
        <f>SUM(E6:E19)</f>
        <v>4</v>
      </c>
      <c r="F20" s="18">
        <f>SUM(F6:F19)</f>
        <v>13</v>
      </c>
      <c r="G20" s="19">
        <f t="shared" ref="G20" si="4">E20/F20</f>
        <v>0.30769230769230771</v>
      </c>
      <c r="H20" s="18">
        <f t="shared" ref="H20:Q20" si="5">SUM(H6:H19)</f>
        <v>28</v>
      </c>
      <c r="I20" s="18">
        <f t="shared" si="5"/>
        <v>7</v>
      </c>
      <c r="J20" s="18">
        <f t="shared" si="5"/>
        <v>16</v>
      </c>
      <c r="K20" s="18">
        <f t="shared" si="5"/>
        <v>2</v>
      </c>
      <c r="L20" s="18">
        <f t="shared" si="5"/>
        <v>2</v>
      </c>
      <c r="M20" s="18">
        <f t="shared" si="5"/>
        <v>12</v>
      </c>
      <c r="N20" s="18">
        <f t="shared" si="5"/>
        <v>4</v>
      </c>
      <c r="O20" s="18">
        <f t="shared" si="5"/>
        <v>13</v>
      </c>
      <c r="P20" s="18">
        <f t="shared" si="5"/>
        <v>3</v>
      </c>
      <c r="Q20" s="18">
        <f t="shared" si="5"/>
        <v>78</v>
      </c>
    </row>
    <row r="21" spans="1:17" ht="20" x14ac:dyDescent="0.15">
      <c r="F21" s="1">
        <v>1</v>
      </c>
      <c r="H21" s="1">
        <v>1</v>
      </c>
      <c r="J21" s="1">
        <v>1</v>
      </c>
      <c r="K21" s="20"/>
    </row>
    <row r="23" spans="1:17" x14ac:dyDescent="0.15">
      <c r="A23" s="1" t="s">
        <v>32</v>
      </c>
      <c r="B23" s="22">
        <f>C20+F20+N20-I20+O20</f>
        <v>72</v>
      </c>
    </row>
    <row r="24" spans="1:17" x14ac:dyDescent="0.15">
      <c r="A24" s="1" t="s">
        <v>37</v>
      </c>
      <c r="B24" s="21">
        <f>(Q20+N20*1.25)/B23</f>
        <v>1.1527777777777777</v>
      </c>
    </row>
    <row r="25" spans="1:17" x14ac:dyDescent="0.15">
      <c r="A25" s="1" t="s">
        <v>38</v>
      </c>
      <c r="B25" s="22">
        <f>(B20+E20*1.5)/(C20+F20)*100</f>
        <v>62.903225806451616</v>
      </c>
    </row>
    <row r="26" spans="1:17" x14ac:dyDescent="0.15">
      <c r="A26" s="1" t="s">
        <v>39</v>
      </c>
      <c r="B26" s="22">
        <f>I20/(H20+I20)*100</f>
        <v>20</v>
      </c>
    </row>
    <row r="27" spans="1:17" x14ac:dyDescent="0.15">
      <c r="A27" s="1" t="s">
        <v>40</v>
      </c>
      <c r="B27" s="22">
        <f>O20/B23*100</f>
        <v>18.055555555555554</v>
      </c>
    </row>
    <row r="28" spans="1:17" x14ac:dyDescent="0.15">
      <c r="A28" s="1" t="s">
        <v>41</v>
      </c>
      <c r="B28" s="22">
        <f>N20*2/(C20+F20)*100</f>
        <v>12.903225806451612</v>
      </c>
    </row>
    <row r="29" spans="1:17" x14ac:dyDescent="0.15">
      <c r="B29" s="22"/>
    </row>
    <row r="30" spans="1:17" x14ac:dyDescent="0.15">
      <c r="A30" s="1" t="s">
        <v>33</v>
      </c>
      <c r="B30" s="22">
        <f>F20/(C20+F20)*100</f>
        <v>20.967741935483872</v>
      </c>
    </row>
    <row r="31" spans="1:17" x14ac:dyDescent="0.15">
      <c r="A31" s="1" t="s">
        <v>34</v>
      </c>
      <c r="B31" s="22">
        <f>K20/(C20+F20)*100</f>
        <v>3.225806451612903</v>
      </c>
    </row>
    <row r="32" spans="1:17" x14ac:dyDescent="0.15">
      <c r="A32" s="1" t="s">
        <v>35</v>
      </c>
      <c r="B32" s="22">
        <f>J20/(E20+B20)*100</f>
        <v>43.243243243243242</v>
      </c>
    </row>
    <row r="33" spans="1:2" x14ac:dyDescent="0.15">
      <c r="A33" s="1" t="s">
        <v>36</v>
      </c>
      <c r="B33" s="21">
        <f>J20/O20</f>
        <v>1.2307692307692308</v>
      </c>
    </row>
  </sheetData>
  <mergeCells count="2">
    <mergeCell ref="A1:Q3"/>
    <mergeCell ref="A4:Q4"/>
  </mergeCells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12A02-937C-3945-AD88-7BC69E49CC36}">
  <dimension ref="A1:AA34"/>
  <sheetViews>
    <sheetView workbookViewId="0">
      <selection activeCell="Q20" sqref="B6:Q20"/>
    </sheetView>
  </sheetViews>
  <sheetFormatPr baseColWidth="10" defaultColWidth="9.83203125" defaultRowHeight="13" x14ac:dyDescent="0.15"/>
  <cols>
    <col min="1" max="1" width="20.33203125" style="1" customWidth="1"/>
    <col min="2" max="3" width="9.1640625" style="1" customWidth="1"/>
    <col min="4" max="4" width="14.1640625" style="1" customWidth="1"/>
    <col min="5" max="6" width="9.1640625" style="1" customWidth="1"/>
    <col min="7" max="7" width="14.6640625" style="1" customWidth="1"/>
    <col min="8" max="12" width="9.1640625" style="1" customWidth="1"/>
    <col min="13" max="13" width="10.83203125" style="1" customWidth="1"/>
    <col min="14" max="14" width="10" style="1" customWidth="1"/>
    <col min="15" max="16" width="9.83203125" style="1"/>
    <col min="17" max="17" width="10.83203125" style="1" customWidth="1"/>
    <col min="18" max="18" width="3.83203125" style="1" customWidth="1"/>
    <col min="19" max="16384" width="9.83203125" style="1"/>
  </cols>
  <sheetData>
    <row r="1" spans="1:27" ht="13.25" customHeight="1" x14ac:dyDescent="0.15">
      <c r="A1" s="24"/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</row>
    <row r="2" spans="1:27" ht="13.25" customHeight="1" x14ac:dyDescent="0.15">
      <c r="A2" s="24"/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</row>
    <row r="3" spans="1:27" ht="71.5" customHeight="1" x14ac:dyDescent="0.15">
      <c r="A3" s="24"/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</row>
    <row r="4" spans="1:27" ht="26" thickBot="1" x14ac:dyDescent="0.2">
      <c r="A4" s="25"/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</row>
    <row r="5" spans="1:27" ht="31" thickBot="1" x14ac:dyDescent="0.2">
      <c r="A5" s="2" t="s">
        <v>0</v>
      </c>
      <c r="B5" s="3" t="s">
        <v>1</v>
      </c>
      <c r="C5" s="3" t="s">
        <v>2</v>
      </c>
      <c r="D5" s="3" t="s">
        <v>3</v>
      </c>
      <c r="E5" s="3" t="s">
        <v>4</v>
      </c>
      <c r="F5" s="3" t="s">
        <v>5</v>
      </c>
      <c r="G5" s="3" t="s">
        <v>6</v>
      </c>
      <c r="H5" s="3" t="s">
        <v>7</v>
      </c>
      <c r="I5" s="3" t="s">
        <v>8</v>
      </c>
      <c r="J5" s="3" t="s">
        <v>9</v>
      </c>
      <c r="K5" s="3" t="s">
        <v>10</v>
      </c>
      <c r="L5" s="3" t="s">
        <v>11</v>
      </c>
      <c r="M5" s="3" t="s">
        <v>12</v>
      </c>
      <c r="N5" s="3" t="s">
        <v>13</v>
      </c>
      <c r="O5" s="3" t="s">
        <v>14</v>
      </c>
      <c r="P5" s="3" t="s">
        <v>15</v>
      </c>
      <c r="Q5" s="3" t="s">
        <v>31</v>
      </c>
    </row>
    <row r="6" spans="1:27" ht="21" thickBot="1" x14ac:dyDescent="0.2">
      <c r="A6" s="4" t="s">
        <v>57</v>
      </c>
      <c r="B6" s="5"/>
      <c r="C6" s="5"/>
      <c r="D6" s="6" t="str">
        <f>IFERROR(B6/C6,"")</f>
        <v/>
      </c>
      <c r="E6" s="5"/>
      <c r="F6" s="5"/>
      <c r="G6" s="6" t="str">
        <f t="shared" ref="G6:G20" si="0">IFERROR(E6/F6,"")</f>
        <v/>
      </c>
      <c r="H6" s="5"/>
      <c r="I6" s="5"/>
      <c r="J6" s="5"/>
      <c r="K6" s="5"/>
      <c r="L6" s="5"/>
      <c r="M6" s="5"/>
      <c r="N6" s="5"/>
      <c r="O6" s="5">
        <v>3</v>
      </c>
      <c r="P6" s="5"/>
      <c r="Q6" s="5">
        <f>B6*2+E6*3</f>
        <v>0</v>
      </c>
    </row>
    <row r="7" spans="1:27" ht="21" thickBot="1" x14ac:dyDescent="0.2">
      <c r="A7" s="7" t="s">
        <v>55</v>
      </c>
      <c r="B7" s="8">
        <v>1</v>
      </c>
      <c r="C7" s="8">
        <v>2</v>
      </c>
      <c r="D7" s="9">
        <f t="shared" ref="D7:D20" si="1">IFERROR(B7/C7,"")</f>
        <v>0.5</v>
      </c>
      <c r="E7" s="8">
        <v>1</v>
      </c>
      <c r="F7" s="8">
        <v>1</v>
      </c>
      <c r="G7" s="9">
        <f t="shared" si="0"/>
        <v>1</v>
      </c>
      <c r="H7" s="8"/>
      <c r="I7" s="8"/>
      <c r="J7" s="8"/>
      <c r="K7" s="8"/>
      <c r="L7" s="8"/>
      <c r="M7" s="8">
        <v>1</v>
      </c>
      <c r="N7" s="8"/>
      <c r="O7" s="8"/>
      <c r="P7" s="8"/>
      <c r="Q7" s="8">
        <f t="shared" ref="Q7:Q20" si="2">B7*2+E7*3</f>
        <v>5</v>
      </c>
    </row>
    <row r="8" spans="1:27" ht="21" thickBot="1" x14ac:dyDescent="0.2">
      <c r="A8" s="4" t="s">
        <v>60</v>
      </c>
      <c r="B8" s="5"/>
      <c r="C8" s="5">
        <v>1</v>
      </c>
      <c r="D8" s="6">
        <f t="shared" si="1"/>
        <v>0</v>
      </c>
      <c r="E8" s="5"/>
      <c r="F8" s="5">
        <v>1</v>
      </c>
      <c r="G8" s="6">
        <f t="shared" si="0"/>
        <v>0</v>
      </c>
      <c r="H8" s="5">
        <v>1</v>
      </c>
      <c r="I8" s="5"/>
      <c r="J8" s="5">
        <v>3</v>
      </c>
      <c r="K8" s="5"/>
      <c r="L8" s="5">
        <v>1</v>
      </c>
      <c r="M8" s="5">
        <v>1</v>
      </c>
      <c r="N8" s="5"/>
      <c r="O8" s="5">
        <v>1</v>
      </c>
      <c r="P8" s="5">
        <v>1</v>
      </c>
      <c r="Q8" s="5">
        <f t="shared" si="2"/>
        <v>0</v>
      </c>
    </row>
    <row r="9" spans="1:27" ht="21" thickBot="1" x14ac:dyDescent="0.2">
      <c r="A9" s="7" t="s">
        <v>56</v>
      </c>
      <c r="B9" s="8">
        <v>1</v>
      </c>
      <c r="C9" s="8">
        <v>3</v>
      </c>
      <c r="D9" s="9">
        <f t="shared" si="1"/>
        <v>0.33333333333333331</v>
      </c>
      <c r="E9" s="8">
        <v>2</v>
      </c>
      <c r="F9" s="8">
        <v>4</v>
      </c>
      <c r="G9" s="9">
        <f t="shared" si="0"/>
        <v>0.5</v>
      </c>
      <c r="H9" s="8"/>
      <c r="I9" s="8"/>
      <c r="J9" s="8">
        <v>1</v>
      </c>
      <c r="K9" s="8"/>
      <c r="L9" s="8"/>
      <c r="M9" s="8"/>
      <c r="N9" s="8"/>
      <c r="O9" s="8">
        <v>2</v>
      </c>
      <c r="P9" s="8">
        <v>2</v>
      </c>
      <c r="Q9" s="8">
        <f t="shared" si="2"/>
        <v>8</v>
      </c>
    </row>
    <row r="10" spans="1:27" ht="21" thickBot="1" x14ac:dyDescent="0.2">
      <c r="A10" s="4" t="s">
        <v>62</v>
      </c>
      <c r="B10" s="5"/>
      <c r="C10" s="5"/>
      <c r="D10" s="6" t="str">
        <f>IFERROR(B10/C10,"")</f>
        <v/>
      </c>
      <c r="E10" s="5"/>
      <c r="F10" s="5">
        <v>2</v>
      </c>
      <c r="G10" s="6">
        <f t="shared" si="0"/>
        <v>0</v>
      </c>
      <c r="H10" s="5">
        <v>1</v>
      </c>
      <c r="I10" s="5"/>
      <c r="J10" s="5"/>
      <c r="K10" s="5"/>
      <c r="L10" s="5"/>
      <c r="M10" s="5"/>
      <c r="N10" s="5"/>
      <c r="O10" s="5"/>
      <c r="P10" s="5"/>
      <c r="Q10" s="5">
        <f t="shared" si="2"/>
        <v>0</v>
      </c>
    </row>
    <row r="11" spans="1:27" ht="21" thickBot="1" x14ac:dyDescent="0.2">
      <c r="A11" s="7" t="s">
        <v>61</v>
      </c>
      <c r="B11" s="8"/>
      <c r="C11" s="8"/>
      <c r="D11" s="9" t="str">
        <f t="shared" si="1"/>
        <v/>
      </c>
      <c r="E11" s="8"/>
      <c r="F11" s="8">
        <v>2</v>
      </c>
      <c r="G11" s="9">
        <f t="shared" si="0"/>
        <v>0</v>
      </c>
      <c r="H11" s="8">
        <v>1</v>
      </c>
      <c r="I11" s="8"/>
      <c r="J11" s="8">
        <v>1</v>
      </c>
      <c r="K11" s="8"/>
      <c r="L11" s="8">
        <v>2</v>
      </c>
      <c r="M11" s="8"/>
      <c r="N11" s="8"/>
      <c r="O11" s="8"/>
      <c r="P11" s="8">
        <v>4</v>
      </c>
      <c r="Q11" s="8">
        <f t="shared" si="2"/>
        <v>0</v>
      </c>
    </row>
    <row r="12" spans="1:27" ht="21" thickBot="1" x14ac:dyDescent="0.2">
      <c r="A12" s="4" t="s">
        <v>54</v>
      </c>
      <c r="B12" s="5"/>
      <c r="C12" s="5"/>
      <c r="D12" s="6" t="str">
        <f t="shared" si="1"/>
        <v/>
      </c>
      <c r="E12" s="5">
        <v>1</v>
      </c>
      <c r="F12" s="5">
        <v>1</v>
      </c>
      <c r="G12" s="6">
        <f t="shared" si="0"/>
        <v>1</v>
      </c>
      <c r="H12" s="5"/>
      <c r="I12" s="5">
        <v>1</v>
      </c>
      <c r="J12" s="5"/>
      <c r="K12" s="5"/>
      <c r="L12" s="5">
        <v>2</v>
      </c>
      <c r="M12" s="5"/>
      <c r="N12" s="5">
        <v>1</v>
      </c>
      <c r="O12" s="5">
        <v>1</v>
      </c>
      <c r="P12" s="5"/>
      <c r="Q12" s="5">
        <f t="shared" si="2"/>
        <v>3</v>
      </c>
    </row>
    <row r="13" spans="1:27" ht="21" thickBot="1" x14ac:dyDescent="0.2">
      <c r="A13" s="7" t="s">
        <v>59</v>
      </c>
      <c r="B13" s="8">
        <v>2</v>
      </c>
      <c r="C13" s="8">
        <v>3</v>
      </c>
      <c r="D13" s="9">
        <f t="shared" si="1"/>
        <v>0.66666666666666663</v>
      </c>
      <c r="E13" s="8"/>
      <c r="F13" s="8"/>
      <c r="G13" s="9" t="str">
        <f t="shared" si="0"/>
        <v/>
      </c>
      <c r="H13" s="8">
        <v>1</v>
      </c>
      <c r="I13" s="8">
        <v>1</v>
      </c>
      <c r="J13" s="8"/>
      <c r="K13" s="8"/>
      <c r="L13" s="8"/>
      <c r="M13" s="8">
        <v>1</v>
      </c>
      <c r="N13" s="8">
        <v>1</v>
      </c>
      <c r="O13" s="8">
        <v>1</v>
      </c>
      <c r="P13" s="8"/>
      <c r="Q13" s="8">
        <f t="shared" si="2"/>
        <v>4</v>
      </c>
    </row>
    <row r="14" spans="1:27" ht="21" thickBot="1" x14ac:dyDescent="0.2">
      <c r="A14" s="11" t="s">
        <v>23</v>
      </c>
      <c r="B14" s="5">
        <v>1</v>
      </c>
      <c r="C14" s="5">
        <v>1</v>
      </c>
      <c r="D14" s="6">
        <f t="shared" si="1"/>
        <v>1</v>
      </c>
      <c r="E14" s="5"/>
      <c r="F14" s="5"/>
      <c r="G14" s="6" t="str">
        <f t="shared" si="0"/>
        <v/>
      </c>
      <c r="H14" s="5">
        <v>1</v>
      </c>
      <c r="I14" s="5">
        <v>1</v>
      </c>
      <c r="J14" s="5"/>
      <c r="K14" s="5">
        <v>1</v>
      </c>
      <c r="L14" s="5">
        <v>1</v>
      </c>
      <c r="M14" s="5"/>
      <c r="N14" s="5">
        <v>2</v>
      </c>
      <c r="O14" s="5"/>
      <c r="P14" s="5"/>
      <c r="Q14" s="5">
        <f t="shared" si="2"/>
        <v>2</v>
      </c>
    </row>
    <row r="15" spans="1:27" ht="21" thickBot="1" x14ac:dyDescent="0.25">
      <c r="A15" s="7" t="s">
        <v>58</v>
      </c>
      <c r="B15" s="8"/>
      <c r="C15" s="8">
        <v>2</v>
      </c>
      <c r="D15" s="9">
        <f t="shared" si="1"/>
        <v>0</v>
      </c>
      <c r="E15" s="8"/>
      <c r="F15" s="8"/>
      <c r="G15" s="9" t="str">
        <f t="shared" si="0"/>
        <v/>
      </c>
      <c r="H15" s="8">
        <v>1</v>
      </c>
      <c r="I15" s="8"/>
      <c r="J15" s="8">
        <v>1</v>
      </c>
      <c r="K15" s="8"/>
      <c r="L15" s="8">
        <v>1</v>
      </c>
      <c r="M15" s="8"/>
      <c r="N15" s="8"/>
      <c r="O15" s="8">
        <v>1</v>
      </c>
      <c r="P15" s="8"/>
      <c r="Q15" s="8">
        <f t="shared" si="2"/>
        <v>0</v>
      </c>
      <c r="T15"/>
    </row>
    <row r="16" spans="1:27" ht="21" thickBot="1" x14ac:dyDescent="0.25">
      <c r="A16" s="11" t="s">
        <v>24</v>
      </c>
      <c r="B16" s="12"/>
      <c r="C16" s="12"/>
      <c r="D16" s="13" t="str">
        <f t="shared" si="1"/>
        <v/>
      </c>
      <c r="E16" s="12"/>
      <c r="F16" s="12"/>
      <c r="G16" s="13" t="str">
        <f t="shared" si="0"/>
        <v/>
      </c>
      <c r="H16" s="12"/>
      <c r="I16" s="12"/>
      <c r="J16" s="12"/>
      <c r="K16" s="12"/>
      <c r="L16" s="12"/>
      <c r="M16" s="12"/>
      <c r="N16" s="12"/>
      <c r="O16" s="12"/>
      <c r="P16" s="12"/>
      <c r="Q16" s="12">
        <f t="shared" si="2"/>
        <v>0</v>
      </c>
      <c r="AA16"/>
    </row>
    <row r="17" spans="1:27" ht="21" thickBot="1" x14ac:dyDescent="0.25">
      <c r="A17" s="14" t="s">
        <v>25</v>
      </c>
      <c r="B17" s="15"/>
      <c r="C17" s="15"/>
      <c r="D17" s="16" t="str">
        <f t="shared" si="1"/>
        <v/>
      </c>
      <c r="E17" s="15">
        <v>1</v>
      </c>
      <c r="F17" s="15">
        <v>3</v>
      </c>
      <c r="G17" s="16">
        <f t="shared" si="0"/>
        <v>0.33333333333333331</v>
      </c>
      <c r="H17" s="15">
        <v>1</v>
      </c>
      <c r="I17" s="15">
        <v>1</v>
      </c>
      <c r="J17" s="15">
        <v>2</v>
      </c>
      <c r="K17" s="15"/>
      <c r="L17" s="15"/>
      <c r="M17" s="15"/>
      <c r="N17" s="15"/>
      <c r="O17" s="15"/>
      <c r="P17" s="15"/>
      <c r="Q17" s="15">
        <f t="shared" si="2"/>
        <v>3</v>
      </c>
      <c r="AA17"/>
    </row>
    <row r="18" spans="1:27" ht="21" thickBot="1" x14ac:dyDescent="0.2">
      <c r="A18" s="11" t="s">
        <v>26</v>
      </c>
      <c r="B18" s="12"/>
      <c r="C18" s="12"/>
      <c r="D18" s="13" t="str">
        <f t="shared" si="1"/>
        <v/>
      </c>
      <c r="E18" s="12"/>
      <c r="F18" s="12"/>
      <c r="G18" s="13" t="str">
        <f t="shared" si="0"/>
        <v/>
      </c>
      <c r="H18" s="12">
        <v>2</v>
      </c>
      <c r="I18" s="12">
        <v>1</v>
      </c>
      <c r="J18" s="12">
        <v>1</v>
      </c>
      <c r="K18" s="12">
        <v>1</v>
      </c>
      <c r="L18" s="12"/>
      <c r="M18" s="12"/>
      <c r="N18" s="12">
        <v>1</v>
      </c>
      <c r="O18" s="12"/>
      <c r="P18" s="12"/>
      <c r="Q18" s="12">
        <f t="shared" si="2"/>
        <v>0</v>
      </c>
    </row>
    <row r="19" spans="1:27" ht="21" thickBot="1" x14ac:dyDescent="0.2">
      <c r="A19" s="14" t="s">
        <v>28</v>
      </c>
      <c r="B19" s="15"/>
      <c r="C19" s="15"/>
      <c r="D19" s="16" t="str">
        <f t="shared" si="1"/>
        <v/>
      </c>
      <c r="E19" s="15"/>
      <c r="F19" s="15">
        <v>1</v>
      </c>
      <c r="G19" s="16">
        <f t="shared" si="0"/>
        <v>0</v>
      </c>
      <c r="H19" s="15">
        <v>2</v>
      </c>
      <c r="I19" s="15"/>
      <c r="J19" s="15">
        <v>1</v>
      </c>
      <c r="K19" s="15"/>
      <c r="L19" s="15"/>
      <c r="M19" s="15"/>
      <c r="N19" s="15"/>
      <c r="O19" s="15"/>
      <c r="P19" s="15"/>
      <c r="Q19" s="15">
        <f t="shared" si="2"/>
        <v>0</v>
      </c>
    </row>
    <row r="20" spans="1:27" ht="21" thickBot="1" x14ac:dyDescent="0.2">
      <c r="A20" s="4" t="s">
        <v>29</v>
      </c>
      <c r="B20" s="5"/>
      <c r="C20" s="5"/>
      <c r="D20" s="10" t="str">
        <f t="shared" si="1"/>
        <v/>
      </c>
      <c r="E20" s="5">
        <v>1</v>
      </c>
      <c r="F20" s="5">
        <v>3</v>
      </c>
      <c r="G20" s="10">
        <f t="shared" si="0"/>
        <v>0.33333333333333331</v>
      </c>
      <c r="H20" s="5">
        <v>1</v>
      </c>
      <c r="I20" s="5"/>
      <c r="J20" s="5"/>
      <c r="K20" s="5"/>
      <c r="L20" s="5"/>
      <c r="M20" s="5"/>
      <c r="N20" s="5"/>
      <c r="O20" s="5"/>
      <c r="P20" s="5">
        <v>1</v>
      </c>
      <c r="Q20" s="5">
        <f t="shared" si="2"/>
        <v>3</v>
      </c>
    </row>
    <row r="21" spans="1:27" ht="21" thickBot="1" x14ac:dyDescent="0.2">
      <c r="A21" s="17" t="s">
        <v>30</v>
      </c>
      <c r="B21" s="18">
        <f>SUM(B6:B20)</f>
        <v>5</v>
      </c>
      <c r="C21" s="18">
        <f>SUM(C6:C20)</f>
        <v>12</v>
      </c>
      <c r="D21" s="19">
        <f t="shared" ref="D21" si="3">B21/C21</f>
        <v>0.41666666666666669</v>
      </c>
      <c r="E21" s="18">
        <f>SUM(E6:E20)</f>
        <v>6</v>
      </c>
      <c r="F21" s="18">
        <f>SUM(F6:F20)</f>
        <v>18</v>
      </c>
      <c r="G21" s="19">
        <f t="shared" ref="G21" si="4">E21/F21</f>
        <v>0.33333333333333331</v>
      </c>
      <c r="H21" s="18">
        <f t="shared" ref="H21:Q21" si="5">SUM(H6:H20)</f>
        <v>12</v>
      </c>
      <c r="I21" s="18">
        <f t="shared" si="5"/>
        <v>5</v>
      </c>
      <c r="J21" s="18">
        <f t="shared" si="5"/>
        <v>10</v>
      </c>
      <c r="K21" s="18">
        <f t="shared" si="5"/>
        <v>2</v>
      </c>
      <c r="L21" s="18">
        <f t="shared" si="5"/>
        <v>7</v>
      </c>
      <c r="M21" s="18">
        <f t="shared" si="5"/>
        <v>3</v>
      </c>
      <c r="N21" s="18">
        <f t="shared" si="5"/>
        <v>5</v>
      </c>
      <c r="O21" s="18">
        <f t="shared" si="5"/>
        <v>9</v>
      </c>
      <c r="P21" s="18">
        <f t="shared" si="5"/>
        <v>8</v>
      </c>
      <c r="Q21" s="18">
        <f t="shared" si="5"/>
        <v>28</v>
      </c>
    </row>
    <row r="22" spans="1:27" ht="20" x14ac:dyDescent="0.15">
      <c r="K22" s="20"/>
    </row>
    <row r="24" spans="1:27" x14ac:dyDescent="0.15">
      <c r="A24" s="1" t="s">
        <v>32</v>
      </c>
      <c r="B24" s="22">
        <f>C21+F21+N21-I21+O21</f>
        <v>39</v>
      </c>
    </row>
    <row r="25" spans="1:27" x14ac:dyDescent="0.15">
      <c r="A25" s="1" t="s">
        <v>37</v>
      </c>
      <c r="B25" s="21">
        <f>(Q21+N21*1.25)/B24</f>
        <v>0.87820512820512819</v>
      </c>
    </row>
    <row r="26" spans="1:27" x14ac:dyDescent="0.15">
      <c r="A26" s="1" t="s">
        <v>38</v>
      </c>
      <c r="B26" s="22">
        <f>(B21+E21*1.5)/(C21+F21)*100</f>
        <v>46.666666666666664</v>
      </c>
    </row>
    <row r="27" spans="1:27" x14ac:dyDescent="0.15">
      <c r="A27" s="1" t="s">
        <v>39</v>
      </c>
      <c r="B27" s="22">
        <f>I21/(H21+I21)*100</f>
        <v>29.411764705882355</v>
      </c>
    </row>
    <row r="28" spans="1:27" x14ac:dyDescent="0.15">
      <c r="A28" s="1" t="s">
        <v>40</v>
      </c>
      <c r="B28" s="22">
        <f>O21/B24*100</f>
        <v>23.076923076923077</v>
      </c>
    </row>
    <row r="29" spans="1:27" x14ac:dyDescent="0.15">
      <c r="A29" s="1" t="s">
        <v>41</v>
      </c>
      <c r="B29" s="22">
        <f>N21*2/(C21+F21)*100</f>
        <v>33.333333333333329</v>
      </c>
    </row>
    <row r="30" spans="1:27" x14ac:dyDescent="0.15">
      <c r="B30" s="22"/>
    </row>
    <row r="31" spans="1:27" x14ac:dyDescent="0.15">
      <c r="A31" s="1" t="s">
        <v>33</v>
      </c>
      <c r="B31" s="22">
        <f>F21/(C21+F21)*100</f>
        <v>60</v>
      </c>
    </row>
    <row r="32" spans="1:27" x14ac:dyDescent="0.15">
      <c r="A32" s="1" t="s">
        <v>34</v>
      </c>
      <c r="B32" s="22">
        <f>K21/(C21+F21)*100</f>
        <v>6.666666666666667</v>
      </c>
    </row>
    <row r="33" spans="1:2" x14ac:dyDescent="0.15">
      <c r="A33" s="1" t="s">
        <v>35</v>
      </c>
      <c r="B33" s="22">
        <f>J21/(E21+B21)*100</f>
        <v>90.909090909090907</v>
      </c>
    </row>
    <row r="34" spans="1:2" x14ac:dyDescent="0.15">
      <c r="A34" s="1" t="s">
        <v>36</v>
      </c>
      <c r="B34" s="21">
        <f>J21/O21</f>
        <v>1.1111111111111112</v>
      </c>
    </row>
  </sheetData>
  <mergeCells count="2">
    <mergeCell ref="A1:Q3"/>
    <mergeCell ref="A4:Q4"/>
  </mergeCells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1ED17-0337-E74E-9F6C-644E7D6A370C}">
  <dimension ref="A1:AA34"/>
  <sheetViews>
    <sheetView workbookViewId="0">
      <selection activeCell="Q20" sqref="B6:Q20"/>
    </sheetView>
  </sheetViews>
  <sheetFormatPr baseColWidth="10" defaultColWidth="9.83203125" defaultRowHeight="13" x14ac:dyDescent="0.15"/>
  <cols>
    <col min="1" max="1" width="20.33203125" style="1" customWidth="1"/>
    <col min="2" max="3" width="9.1640625" style="1" customWidth="1"/>
    <col min="4" max="4" width="14.1640625" style="1" customWidth="1"/>
    <col min="5" max="6" width="9.1640625" style="1" customWidth="1"/>
    <col min="7" max="7" width="14.6640625" style="1" customWidth="1"/>
    <col min="8" max="12" width="9.1640625" style="1" customWidth="1"/>
    <col min="13" max="13" width="10.83203125" style="1" customWidth="1"/>
    <col min="14" max="14" width="10" style="1" customWidth="1"/>
    <col min="15" max="16" width="9.83203125" style="1"/>
    <col min="17" max="17" width="10.83203125" style="1" customWidth="1"/>
    <col min="18" max="18" width="3.83203125" style="1" customWidth="1"/>
    <col min="19" max="16384" width="9.83203125" style="1"/>
  </cols>
  <sheetData>
    <row r="1" spans="1:27" ht="13.25" customHeight="1" x14ac:dyDescent="0.15">
      <c r="A1" s="24"/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</row>
    <row r="2" spans="1:27" ht="13.25" customHeight="1" x14ac:dyDescent="0.15">
      <c r="A2" s="24"/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</row>
    <row r="3" spans="1:27" ht="71.5" customHeight="1" x14ac:dyDescent="0.15">
      <c r="A3" s="24"/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</row>
    <row r="4" spans="1:27" ht="26" thickBot="1" x14ac:dyDescent="0.2">
      <c r="A4" s="25"/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</row>
    <row r="5" spans="1:27" ht="31" thickBot="1" x14ac:dyDescent="0.2">
      <c r="A5" s="2" t="s">
        <v>0</v>
      </c>
      <c r="B5" s="3" t="s">
        <v>1</v>
      </c>
      <c r="C5" s="3" t="s">
        <v>2</v>
      </c>
      <c r="D5" s="3" t="s">
        <v>3</v>
      </c>
      <c r="E5" s="3" t="s">
        <v>4</v>
      </c>
      <c r="F5" s="3" t="s">
        <v>5</v>
      </c>
      <c r="G5" s="3" t="s">
        <v>6</v>
      </c>
      <c r="H5" s="3" t="s">
        <v>7</v>
      </c>
      <c r="I5" s="3" t="s">
        <v>8</v>
      </c>
      <c r="J5" s="3" t="s">
        <v>9</v>
      </c>
      <c r="K5" s="3" t="s">
        <v>10</v>
      </c>
      <c r="L5" s="3" t="s">
        <v>11</v>
      </c>
      <c r="M5" s="3" t="s">
        <v>12</v>
      </c>
      <c r="N5" s="3" t="s">
        <v>13</v>
      </c>
      <c r="O5" s="3" t="s">
        <v>14</v>
      </c>
      <c r="P5" s="3" t="s">
        <v>15</v>
      </c>
      <c r="Q5" s="3" t="s">
        <v>31</v>
      </c>
    </row>
    <row r="6" spans="1:27" ht="21" thickBot="1" x14ac:dyDescent="0.2">
      <c r="A6" s="4" t="s">
        <v>57</v>
      </c>
      <c r="B6" s="5">
        <v>2</v>
      </c>
      <c r="C6" s="5">
        <v>2</v>
      </c>
      <c r="D6" s="6">
        <f>IFERROR(B6/C6,"")</f>
        <v>1</v>
      </c>
      <c r="E6" s="5"/>
      <c r="F6" s="5">
        <v>4</v>
      </c>
      <c r="G6" s="6">
        <f t="shared" ref="G6:G20" si="0">IFERROR(E6/F6,"")</f>
        <v>0</v>
      </c>
      <c r="H6" s="5">
        <v>1</v>
      </c>
      <c r="I6" s="5"/>
      <c r="J6" s="5"/>
      <c r="K6" s="5"/>
      <c r="L6" s="5"/>
      <c r="M6" s="5"/>
      <c r="N6" s="5">
        <v>1</v>
      </c>
      <c r="O6" s="5"/>
      <c r="P6" s="5"/>
      <c r="Q6" s="5">
        <f>B6*2+E6*3</f>
        <v>4</v>
      </c>
    </row>
    <row r="7" spans="1:27" ht="21" thickBot="1" x14ac:dyDescent="0.2">
      <c r="A7" s="7" t="s">
        <v>55</v>
      </c>
      <c r="B7" s="8">
        <v>2</v>
      </c>
      <c r="C7" s="8">
        <v>3</v>
      </c>
      <c r="D7" s="9">
        <f t="shared" ref="D7:D20" si="1">IFERROR(B7/C7,"")</f>
        <v>0.66666666666666663</v>
      </c>
      <c r="E7" s="8">
        <v>2</v>
      </c>
      <c r="F7" s="8">
        <v>4</v>
      </c>
      <c r="G7" s="9">
        <f t="shared" si="0"/>
        <v>0.5</v>
      </c>
      <c r="H7" s="8"/>
      <c r="I7" s="8"/>
      <c r="J7" s="8"/>
      <c r="K7" s="8"/>
      <c r="L7" s="8">
        <v>1</v>
      </c>
      <c r="M7" s="8"/>
      <c r="N7" s="8"/>
      <c r="O7" s="8"/>
      <c r="P7" s="8">
        <v>1</v>
      </c>
      <c r="Q7" s="8">
        <f t="shared" ref="Q7:Q20" si="2">B7*2+E7*3</f>
        <v>10</v>
      </c>
    </row>
    <row r="8" spans="1:27" ht="21" thickBot="1" x14ac:dyDescent="0.2">
      <c r="A8" s="4" t="s">
        <v>60</v>
      </c>
      <c r="B8" s="5"/>
      <c r="C8" s="5">
        <v>1</v>
      </c>
      <c r="D8" s="6">
        <f t="shared" si="1"/>
        <v>0</v>
      </c>
      <c r="E8" s="5"/>
      <c r="F8" s="5">
        <v>1</v>
      </c>
      <c r="G8" s="6">
        <f t="shared" si="0"/>
        <v>0</v>
      </c>
      <c r="H8" s="5">
        <v>2</v>
      </c>
      <c r="I8" s="5"/>
      <c r="J8" s="5">
        <v>1</v>
      </c>
      <c r="K8" s="5"/>
      <c r="L8" s="5">
        <v>2</v>
      </c>
      <c r="M8" s="5"/>
      <c r="N8" s="5"/>
      <c r="O8" s="5">
        <v>1</v>
      </c>
      <c r="P8" s="5">
        <v>1</v>
      </c>
      <c r="Q8" s="5">
        <f t="shared" si="2"/>
        <v>0</v>
      </c>
    </row>
    <row r="9" spans="1:27" ht="21" thickBot="1" x14ac:dyDescent="0.2">
      <c r="A9" s="7" t="s">
        <v>56</v>
      </c>
      <c r="B9" s="8"/>
      <c r="C9" s="8"/>
      <c r="D9" s="9" t="str">
        <f t="shared" si="1"/>
        <v/>
      </c>
      <c r="E9" s="8">
        <v>1</v>
      </c>
      <c r="F9" s="8">
        <v>2</v>
      </c>
      <c r="G9" s="9">
        <f t="shared" si="0"/>
        <v>0.5</v>
      </c>
      <c r="H9" s="8">
        <v>1</v>
      </c>
      <c r="I9" s="8">
        <v>1</v>
      </c>
      <c r="J9" s="8">
        <v>3</v>
      </c>
      <c r="K9" s="8"/>
      <c r="L9" s="8">
        <v>1</v>
      </c>
      <c r="M9" s="8">
        <v>1</v>
      </c>
      <c r="N9" s="8"/>
      <c r="O9" s="8">
        <v>2</v>
      </c>
      <c r="P9" s="8">
        <v>2</v>
      </c>
      <c r="Q9" s="8">
        <f t="shared" si="2"/>
        <v>3</v>
      </c>
    </row>
    <row r="10" spans="1:27" ht="21" thickBot="1" x14ac:dyDescent="0.2">
      <c r="A10" s="4" t="s">
        <v>62</v>
      </c>
      <c r="B10" s="5"/>
      <c r="C10" s="5">
        <v>1</v>
      </c>
      <c r="D10" s="6">
        <f>IFERROR(B10/C10,"")</f>
        <v>0</v>
      </c>
      <c r="E10" s="5">
        <v>3</v>
      </c>
      <c r="F10" s="5">
        <v>4</v>
      </c>
      <c r="G10" s="6">
        <f t="shared" si="0"/>
        <v>0.75</v>
      </c>
      <c r="H10" s="5"/>
      <c r="I10" s="5"/>
      <c r="J10" s="5"/>
      <c r="K10" s="5"/>
      <c r="L10" s="5">
        <v>1</v>
      </c>
      <c r="M10" s="5"/>
      <c r="N10" s="5"/>
      <c r="O10" s="5">
        <v>1</v>
      </c>
      <c r="P10" s="5"/>
      <c r="Q10" s="5">
        <f t="shared" si="2"/>
        <v>9</v>
      </c>
    </row>
    <row r="11" spans="1:27" ht="21" thickBot="1" x14ac:dyDescent="0.2">
      <c r="A11" s="7" t="s">
        <v>61</v>
      </c>
      <c r="B11" s="8">
        <v>1</v>
      </c>
      <c r="C11" s="8">
        <v>2</v>
      </c>
      <c r="D11" s="9">
        <f t="shared" si="1"/>
        <v>0.5</v>
      </c>
      <c r="E11" s="8"/>
      <c r="F11" s="8">
        <v>1</v>
      </c>
      <c r="G11" s="9">
        <f t="shared" si="0"/>
        <v>0</v>
      </c>
      <c r="H11" s="8">
        <v>2</v>
      </c>
      <c r="I11" s="8">
        <v>2</v>
      </c>
      <c r="J11" s="8">
        <v>2</v>
      </c>
      <c r="K11" s="8">
        <v>1</v>
      </c>
      <c r="L11" s="8"/>
      <c r="M11" s="8"/>
      <c r="N11" s="8"/>
      <c r="O11" s="8"/>
      <c r="P11" s="8">
        <v>1</v>
      </c>
      <c r="Q11" s="8">
        <f t="shared" si="2"/>
        <v>2</v>
      </c>
    </row>
    <row r="12" spans="1:27" ht="21" thickBot="1" x14ac:dyDescent="0.2">
      <c r="A12" s="4" t="s">
        <v>54</v>
      </c>
      <c r="B12" s="5"/>
      <c r="C12" s="5">
        <v>2</v>
      </c>
      <c r="D12" s="6">
        <f t="shared" si="1"/>
        <v>0</v>
      </c>
      <c r="E12" s="5"/>
      <c r="F12" s="5"/>
      <c r="G12" s="6" t="str">
        <f t="shared" si="0"/>
        <v/>
      </c>
      <c r="H12" s="5">
        <v>1</v>
      </c>
      <c r="I12" s="5"/>
      <c r="J12" s="5"/>
      <c r="K12" s="5"/>
      <c r="L12" s="5"/>
      <c r="M12" s="5"/>
      <c r="N12" s="5"/>
      <c r="O12" s="5"/>
      <c r="P12" s="5">
        <v>1</v>
      </c>
      <c r="Q12" s="5">
        <f t="shared" si="2"/>
        <v>0</v>
      </c>
    </row>
    <row r="13" spans="1:27" ht="21" thickBot="1" x14ac:dyDescent="0.2">
      <c r="A13" s="7" t="s">
        <v>59</v>
      </c>
      <c r="B13" s="8">
        <v>2</v>
      </c>
      <c r="C13" s="8">
        <v>2</v>
      </c>
      <c r="D13" s="9">
        <f t="shared" si="1"/>
        <v>1</v>
      </c>
      <c r="E13" s="8">
        <v>2</v>
      </c>
      <c r="F13" s="8">
        <v>3</v>
      </c>
      <c r="G13" s="9">
        <f t="shared" si="0"/>
        <v>0.66666666666666663</v>
      </c>
      <c r="H13" s="8">
        <v>1</v>
      </c>
      <c r="I13" s="8">
        <v>1</v>
      </c>
      <c r="J13" s="8">
        <v>1</v>
      </c>
      <c r="K13" s="8"/>
      <c r="L13" s="8"/>
      <c r="M13" s="8"/>
      <c r="N13" s="8">
        <v>1</v>
      </c>
      <c r="O13" s="8"/>
      <c r="P13" s="8"/>
      <c r="Q13" s="8">
        <f t="shared" si="2"/>
        <v>10</v>
      </c>
    </row>
    <row r="14" spans="1:27" ht="21" thickBot="1" x14ac:dyDescent="0.2">
      <c r="A14" s="11" t="s">
        <v>23</v>
      </c>
      <c r="B14" s="5">
        <v>1</v>
      </c>
      <c r="C14" s="5">
        <v>3</v>
      </c>
      <c r="D14" s="6">
        <f t="shared" si="1"/>
        <v>0.33333333333333331</v>
      </c>
      <c r="E14" s="5"/>
      <c r="F14" s="5"/>
      <c r="G14" s="6" t="str">
        <f t="shared" si="0"/>
        <v/>
      </c>
      <c r="H14" s="5">
        <v>2</v>
      </c>
      <c r="I14" s="5">
        <v>1</v>
      </c>
      <c r="J14" s="5">
        <v>2</v>
      </c>
      <c r="K14" s="5"/>
      <c r="L14" s="5"/>
      <c r="M14" s="5">
        <v>1</v>
      </c>
      <c r="N14" s="5"/>
      <c r="O14" s="5">
        <v>1</v>
      </c>
      <c r="P14" s="5">
        <v>1</v>
      </c>
      <c r="Q14" s="5">
        <f t="shared" si="2"/>
        <v>2</v>
      </c>
    </row>
    <row r="15" spans="1:27" ht="21" thickBot="1" x14ac:dyDescent="0.25">
      <c r="A15" s="7" t="s">
        <v>58</v>
      </c>
      <c r="B15" s="8"/>
      <c r="C15" s="8">
        <v>3</v>
      </c>
      <c r="D15" s="9">
        <f t="shared" si="1"/>
        <v>0</v>
      </c>
      <c r="E15" s="8"/>
      <c r="F15" s="8">
        <v>2</v>
      </c>
      <c r="G15" s="9">
        <f t="shared" si="0"/>
        <v>0</v>
      </c>
      <c r="H15" s="8">
        <v>1</v>
      </c>
      <c r="I15" s="8"/>
      <c r="J15" s="8"/>
      <c r="K15" s="8"/>
      <c r="L15" s="8">
        <v>2</v>
      </c>
      <c r="M15" s="8"/>
      <c r="N15" s="8"/>
      <c r="O15" s="8"/>
      <c r="P15" s="8"/>
      <c r="Q15" s="8">
        <f t="shared" si="2"/>
        <v>0</v>
      </c>
      <c r="T15"/>
    </row>
    <row r="16" spans="1:27" ht="21" thickBot="1" x14ac:dyDescent="0.25">
      <c r="A16" s="11" t="s">
        <v>24</v>
      </c>
      <c r="B16" s="12"/>
      <c r="C16" s="12"/>
      <c r="D16" s="13" t="str">
        <f t="shared" si="1"/>
        <v/>
      </c>
      <c r="E16" s="12"/>
      <c r="F16" s="12"/>
      <c r="G16" s="13" t="str">
        <f t="shared" si="0"/>
        <v/>
      </c>
      <c r="H16" s="12"/>
      <c r="I16" s="12"/>
      <c r="J16" s="12"/>
      <c r="K16" s="12"/>
      <c r="L16" s="12"/>
      <c r="M16" s="12"/>
      <c r="N16" s="12"/>
      <c r="O16" s="12"/>
      <c r="P16" s="12"/>
      <c r="Q16" s="12">
        <f t="shared" si="2"/>
        <v>0</v>
      </c>
      <c r="AA16"/>
    </row>
    <row r="17" spans="1:27" ht="21" thickBot="1" x14ac:dyDescent="0.25">
      <c r="A17" s="14" t="s">
        <v>25</v>
      </c>
      <c r="B17" s="15"/>
      <c r="C17" s="15">
        <v>1</v>
      </c>
      <c r="D17" s="16">
        <f t="shared" si="1"/>
        <v>0</v>
      </c>
      <c r="E17" s="15">
        <v>1</v>
      </c>
      <c r="F17" s="15">
        <v>1</v>
      </c>
      <c r="G17" s="16">
        <f t="shared" si="0"/>
        <v>1</v>
      </c>
      <c r="H17" s="15">
        <v>3</v>
      </c>
      <c r="I17" s="15"/>
      <c r="J17" s="15">
        <v>3</v>
      </c>
      <c r="K17" s="15"/>
      <c r="L17" s="15">
        <v>1</v>
      </c>
      <c r="M17" s="15"/>
      <c r="N17" s="15"/>
      <c r="O17" s="15"/>
      <c r="P17" s="15"/>
      <c r="Q17" s="15">
        <f t="shared" si="2"/>
        <v>3</v>
      </c>
      <c r="AA17"/>
    </row>
    <row r="18" spans="1:27" ht="21" thickBot="1" x14ac:dyDescent="0.2">
      <c r="A18" s="11" t="s">
        <v>26</v>
      </c>
      <c r="B18" s="12">
        <v>3</v>
      </c>
      <c r="C18" s="12">
        <v>3</v>
      </c>
      <c r="D18" s="13">
        <f t="shared" si="1"/>
        <v>1</v>
      </c>
      <c r="E18" s="12"/>
      <c r="F18" s="12"/>
      <c r="G18" s="13" t="str">
        <f t="shared" si="0"/>
        <v/>
      </c>
      <c r="H18" s="12">
        <v>1</v>
      </c>
      <c r="I18" s="12">
        <v>2</v>
      </c>
      <c r="J18" s="12"/>
      <c r="K18" s="12">
        <v>1</v>
      </c>
      <c r="L18" s="12"/>
      <c r="M18" s="12"/>
      <c r="N18" s="12">
        <v>1</v>
      </c>
      <c r="O18" s="12">
        <v>1</v>
      </c>
      <c r="P18" s="12">
        <v>1</v>
      </c>
      <c r="Q18" s="12">
        <f t="shared" si="2"/>
        <v>6</v>
      </c>
    </row>
    <row r="19" spans="1:27" ht="21" thickBot="1" x14ac:dyDescent="0.2">
      <c r="A19" s="14" t="s">
        <v>28</v>
      </c>
      <c r="B19" s="15"/>
      <c r="C19" s="15"/>
      <c r="D19" s="16" t="str">
        <f t="shared" si="1"/>
        <v/>
      </c>
      <c r="E19" s="15">
        <v>1</v>
      </c>
      <c r="F19" s="15">
        <v>1</v>
      </c>
      <c r="G19" s="16">
        <f t="shared" si="0"/>
        <v>1</v>
      </c>
      <c r="H19" s="15">
        <v>1</v>
      </c>
      <c r="I19" s="15"/>
      <c r="J19" s="15">
        <v>3</v>
      </c>
      <c r="K19" s="15"/>
      <c r="L19" s="15"/>
      <c r="M19" s="15"/>
      <c r="N19" s="15"/>
      <c r="O19" s="15"/>
      <c r="P19" s="15">
        <v>1</v>
      </c>
      <c r="Q19" s="15">
        <f t="shared" si="2"/>
        <v>3</v>
      </c>
    </row>
    <row r="20" spans="1:27" ht="21" thickBot="1" x14ac:dyDescent="0.2">
      <c r="A20" s="4" t="s">
        <v>29</v>
      </c>
      <c r="B20" s="5"/>
      <c r="C20" s="5"/>
      <c r="D20" s="10" t="str">
        <f t="shared" si="1"/>
        <v/>
      </c>
      <c r="E20" s="5"/>
      <c r="F20" s="5">
        <v>2</v>
      </c>
      <c r="G20" s="10">
        <f t="shared" si="0"/>
        <v>0</v>
      </c>
      <c r="H20" s="5">
        <v>1</v>
      </c>
      <c r="I20" s="5"/>
      <c r="J20" s="5"/>
      <c r="K20" s="5"/>
      <c r="L20" s="5"/>
      <c r="M20" s="5"/>
      <c r="N20" s="5"/>
      <c r="O20" s="5">
        <v>1</v>
      </c>
      <c r="P20" s="5">
        <v>1</v>
      </c>
      <c r="Q20" s="5">
        <f t="shared" si="2"/>
        <v>0</v>
      </c>
    </row>
    <row r="21" spans="1:27" ht="21" thickBot="1" x14ac:dyDescent="0.2">
      <c r="A21" s="17" t="s">
        <v>30</v>
      </c>
      <c r="B21" s="18">
        <f>SUM(B6:B20)</f>
        <v>11</v>
      </c>
      <c r="C21" s="18">
        <f>SUM(C6:C20)</f>
        <v>23</v>
      </c>
      <c r="D21" s="19">
        <f t="shared" ref="D21" si="3">B21/C21</f>
        <v>0.47826086956521741</v>
      </c>
      <c r="E21" s="18">
        <f>SUM(E6:E20)</f>
        <v>10</v>
      </c>
      <c r="F21" s="18">
        <f>SUM(F6:F20)</f>
        <v>25</v>
      </c>
      <c r="G21" s="19">
        <f t="shared" ref="G21" si="4">E21/F21</f>
        <v>0.4</v>
      </c>
      <c r="H21" s="18">
        <f t="shared" ref="H21:Q21" si="5">SUM(H6:H20)</f>
        <v>17</v>
      </c>
      <c r="I21" s="18">
        <f t="shared" si="5"/>
        <v>7</v>
      </c>
      <c r="J21" s="18">
        <f t="shared" si="5"/>
        <v>15</v>
      </c>
      <c r="K21" s="18">
        <f t="shared" si="5"/>
        <v>2</v>
      </c>
      <c r="L21" s="18">
        <f t="shared" si="5"/>
        <v>8</v>
      </c>
      <c r="M21" s="18">
        <f t="shared" si="5"/>
        <v>2</v>
      </c>
      <c r="N21" s="18">
        <f t="shared" si="5"/>
        <v>3</v>
      </c>
      <c r="O21" s="18">
        <f t="shared" si="5"/>
        <v>7</v>
      </c>
      <c r="P21" s="18">
        <f t="shared" si="5"/>
        <v>10</v>
      </c>
      <c r="Q21" s="18">
        <f t="shared" si="5"/>
        <v>52</v>
      </c>
    </row>
    <row r="22" spans="1:27" ht="20" x14ac:dyDescent="0.15">
      <c r="K22" s="20"/>
    </row>
    <row r="24" spans="1:27" x14ac:dyDescent="0.15">
      <c r="A24" s="1" t="s">
        <v>32</v>
      </c>
      <c r="B24" s="22">
        <f>C21+F21+N21-I21+O21</f>
        <v>51</v>
      </c>
    </row>
    <row r="25" spans="1:27" x14ac:dyDescent="0.15">
      <c r="A25" s="1" t="s">
        <v>37</v>
      </c>
      <c r="B25" s="21">
        <f>(Q21+N21*1.25)/B24</f>
        <v>1.0931372549019607</v>
      </c>
    </row>
    <row r="26" spans="1:27" x14ac:dyDescent="0.15">
      <c r="A26" s="1" t="s">
        <v>38</v>
      </c>
      <c r="B26" s="22">
        <f>(B21+E21*1.5)/(C21+F21)*100</f>
        <v>54.166666666666664</v>
      </c>
    </row>
    <row r="27" spans="1:27" x14ac:dyDescent="0.15">
      <c r="A27" s="1" t="s">
        <v>39</v>
      </c>
      <c r="B27" s="22">
        <f>I21/(H21+I21)*100</f>
        <v>29.166666666666668</v>
      </c>
    </row>
    <row r="28" spans="1:27" x14ac:dyDescent="0.15">
      <c r="A28" s="1" t="s">
        <v>40</v>
      </c>
      <c r="B28" s="22">
        <f>O21/B24*100</f>
        <v>13.725490196078432</v>
      </c>
    </row>
    <row r="29" spans="1:27" x14ac:dyDescent="0.15">
      <c r="A29" s="1" t="s">
        <v>41</v>
      </c>
      <c r="B29" s="22">
        <f>N21*2/(C21+F21)*100</f>
        <v>12.5</v>
      </c>
    </row>
    <row r="30" spans="1:27" x14ac:dyDescent="0.15">
      <c r="B30" s="22"/>
    </row>
    <row r="31" spans="1:27" x14ac:dyDescent="0.15">
      <c r="A31" s="1" t="s">
        <v>33</v>
      </c>
      <c r="B31" s="22">
        <f>F21/(C21+F21)*100</f>
        <v>52.083333333333336</v>
      </c>
    </row>
    <row r="32" spans="1:27" x14ac:dyDescent="0.15">
      <c r="A32" s="1" t="s">
        <v>34</v>
      </c>
      <c r="B32" s="22">
        <f>K21/(C21+F21)*100</f>
        <v>4.1666666666666661</v>
      </c>
    </row>
    <row r="33" spans="1:2" x14ac:dyDescent="0.15">
      <c r="A33" s="1" t="s">
        <v>35</v>
      </c>
      <c r="B33" s="22">
        <f>J21/(E21+B21)*100</f>
        <v>71.428571428571431</v>
      </c>
    </row>
    <row r="34" spans="1:2" x14ac:dyDescent="0.15">
      <c r="A34" s="1" t="s">
        <v>36</v>
      </c>
      <c r="B34" s="21">
        <f>J21/O21</f>
        <v>2.1428571428571428</v>
      </c>
    </row>
  </sheetData>
  <mergeCells count="2">
    <mergeCell ref="A1:Q3"/>
    <mergeCell ref="A4:Q4"/>
  </mergeCell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4E103-45AD-DF40-B492-D061BDEF7E3E}">
  <dimension ref="A1:AA34"/>
  <sheetViews>
    <sheetView workbookViewId="0">
      <selection activeCell="Q20" sqref="B6:Q20"/>
    </sheetView>
  </sheetViews>
  <sheetFormatPr baseColWidth="10" defaultColWidth="9.83203125" defaultRowHeight="13" x14ac:dyDescent="0.15"/>
  <cols>
    <col min="1" max="1" width="20.33203125" style="1" customWidth="1"/>
    <col min="2" max="3" width="9.1640625" style="1" customWidth="1"/>
    <col min="4" max="4" width="14.1640625" style="1" customWidth="1"/>
    <col min="5" max="6" width="9.1640625" style="1" customWidth="1"/>
    <col min="7" max="7" width="14.6640625" style="1" customWidth="1"/>
    <col min="8" max="12" width="9.1640625" style="1" customWidth="1"/>
    <col min="13" max="13" width="10.83203125" style="1" customWidth="1"/>
    <col min="14" max="14" width="10" style="1" customWidth="1"/>
    <col min="15" max="16" width="9.83203125" style="1"/>
    <col min="17" max="17" width="10.83203125" style="1" customWidth="1"/>
    <col min="18" max="18" width="3.83203125" style="1" customWidth="1"/>
    <col min="19" max="16384" width="9.83203125" style="1"/>
  </cols>
  <sheetData>
    <row r="1" spans="1:27" ht="13.25" customHeight="1" x14ac:dyDescent="0.15">
      <c r="A1" s="24"/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</row>
    <row r="2" spans="1:27" ht="13.25" customHeight="1" x14ac:dyDescent="0.15">
      <c r="A2" s="24"/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</row>
    <row r="3" spans="1:27" ht="71.5" customHeight="1" x14ac:dyDescent="0.15">
      <c r="A3" s="24"/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</row>
    <row r="4" spans="1:27" ht="26" thickBot="1" x14ac:dyDescent="0.2">
      <c r="A4" s="25"/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</row>
    <row r="5" spans="1:27" ht="31" thickBot="1" x14ac:dyDescent="0.2">
      <c r="A5" s="2" t="s">
        <v>0</v>
      </c>
      <c r="B5" s="3" t="s">
        <v>1</v>
      </c>
      <c r="C5" s="3" t="s">
        <v>2</v>
      </c>
      <c r="D5" s="3" t="s">
        <v>3</v>
      </c>
      <c r="E5" s="3" t="s">
        <v>4</v>
      </c>
      <c r="F5" s="3" t="s">
        <v>5</v>
      </c>
      <c r="G5" s="3" t="s">
        <v>6</v>
      </c>
      <c r="H5" s="3" t="s">
        <v>7</v>
      </c>
      <c r="I5" s="3" t="s">
        <v>8</v>
      </c>
      <c r="J5" s="3" t="s">
        <v>9</v>
      </c>
      <c r="K5" s="3" t="s">
        <v>10</v>
      </c>
      <c r="L5" s="3" t="s">
        <v>11</v>
      </c>
      <c r="M5" s="3" t="s">
        <v>12</v>
      </c>
      <c r="N5" s="3" t="s">
        <v>13</v>
      </c>
      <c r="O5" s="3" t="s">
        <v>14</v>
      </c>
      <c r="P5" s="3" t="s">
        <v>15</v>
      </c>
      <c r="Q5" s="3" t="s">
        <v>31</v>
      </c>
    </row>
    <row r="6" spans="1:27" ht="21" thickBot="1" x14ac:dyDescent="0.2">
      <c r="A6" s="4" t="s">
        <v>57</v>
      </c>
      <c r="B6" s="5">
        <v>1</v>
      </c>
      <c r="C6" s="5">
        <v>1</v>
      </c>
      <c r="D6" s="6">
        <f>IFERROR(B6/C6,"")</f>
        <v>1</v>
      </c>
      <c r="E6" s="5"/>
      <c r="F6" s="5">
        <v>2</v>
      </c>
      <c r="G6" s="6">
        <f t="shared" ref="G6:G20" si="0">IFERROR(E6/F6,"")</f>
        <v>0</v>
      </c>
      <c r="H6" s="5">
        <v>3</v>
      </c>
      <c r="I6" s="5"/>
      <c r="J6" s="5">
        <v>1</v>
      </c>
      <c r="K6" s="5"/>
      <c r="L6" s="5"/>
      <c r="M6" s="5"/>
      <c r="N6" s="5"/>
      <c r="O6" s="5">
        <v>1</v>
      </c>
      <c r="P6" s="5"/>
      <c r="Q6" s="5">
        <f>B6*2+E6*3</f>
        <v>2</v>
      </c>
    </row>
    <row r="7" spans="1:27" ht="21" thickBot="1" x14ac:dyDescent="0.2">
      <c r="A7" s="7" t="s">
        <v>55</v>
      </c>
      <c r="B7" s="8">
        <v>1</v>
      </c>
      <c r="C7" s="8">
        <v>2</v>
      </c>
      <c r="D7" s="9">
        <f t="shared" ref="D7:D20" si="1">IFERROR(B7/C7,"")</f>
        <v>0.5</v>
      </c>
      <c r="E7" s="8">
        <v>2</v>
      </c>
      <c r="F7" s="8">
        <v>3</v>
      </c>
      <c r="G7" s="9">
        <f t="shared" si="0"/>
        <v>0.66666666666666663</v>
      </c>
      <c r="H7" s="8"/>
      <c r="I7" s="8"/>
      <c r="J7" s="8">
        <v>1</v>
      </c>
      <c r="K7" s="8"/>
      <c r="L7" s="8"/>
      <c r="M7" s="8"/>
      <c r="N7" s="8"/>
      <c r="O7" s="8"/>
      <c r="P7" s="8">
        <v>1</v>
      </c>
      <c r="Q7" s="8">
        <f t="shared" ref="Q7:Q20" si="2">B7*2+E7*3</f>
        <v>8</v>
      </c>
    </row>
    <row r="8" spans="1:27" ht="21" thickBot="1" x14ac:dyDescent="0.2">
      <c r="A8" s="4" t="s">
        <v>60</v>
      </c>
      <c r="B8" s="5">
        <v>1</v>
      </c>
      <c r="C8" s="5">
        <v>1</v>
      </c>
      <c r="D8" s="6">
        <f t="shared" si="1"/>
        <v>1</v>
      </c>
      <c r="E8" s="5"/>
      <c r="F8" s="5"/>
      <c r="G8" s="6" t="str">
        <f t="shared" si="0"/>
        <v/>
      </c>
      <c r="H8" s="5">
        <v>2</v>
      </c>
      <c r="I8" s="5"/>
      <c r="J8" s="5">
        <v>4</v>
      </c>
      <c r="K8" s="5"/>
      <c r="L8" s="5">
        <v>2</v>
      </c>
      <c r="M8" s="5"/>
      <c r="N8" s="5"/>
      <c r="O8" s="5">
        <v>1</v>
      </c>
      <c r="P8" s="5">
        <v>1</v>
      </c>
      <c r="Q8" s="5">
        <f t="shared" si="2"/>
        <v>2</v>
      </c>
    </row>
    <row r="9" spans="1:27" ht="21" thickBot="1" x14ac:dyDescent="0.2">
      <c r="A9" s="7" t="s">
        <v>56</v>
      </c>
      <c r="B9" s="8">
        <v>6</v>
      </c>
      <c r="C9" s="8">
        <v>9</v>
      </c>
      <c r="D9" s="9">
        <f t="shared" si="1"/>
        <v>0.66666666666666663</v>
      </c>
      <c r="E9" s="8">
        <v>2</v>
      </c>
      <c r="F9" s="8">
        <v>3</v>
      </c>
      <c r="G9" s="9">
        <f t="shared" si="0"/>
        <v>0.66666666666666663</v>
      </c>
      <c r="H9" s="8">
        <v>1</v>
      </c>
      <c r="I9" s="8">
        <v>1</v>
      </c>
      <c r="J9" s="8"/>
      <c r="K9" s="8"/>
      <c r="L9" s="8">
        <v>2</v>
      </c>
      <c r="M9" s="8"/>
      <c r="N9" s="8"/>
      <c r="O9" s="8"/>
      <c r="P9" s="8"/>
      <c r="Q9" s="8">
        <f t="shared" si="2"/>
        <v>18</v>
      </c>
    </row>
    <row r="10" spans="1:27" ht="21" thickBot="1" x14ac:dyDescent="0.2">
      <c r="A10" s="4" t="s">
        <v>62</v>
      </c>
      <c r="B10" s="5">
        <v>2</v>
      </c>
      <c r="C10" s="5">
        <v>2</v>
      </c>
      <c r="D10" s="6">
        <f>IFERROR(B10/C10,"")</f>
        <v>1</v>
      </c>
      <c r="E10" s="5">
        <v>2</v>
      </c>
      <c r="F10" s="5">
        <v>3</v>
      </c>
      <c r="G10" s="6">
        <f t="shared" si="0"/>
        <v>0.66666666666666663</v>
      </c>
      <c r="H10" s="5">
        <v>2</v>
      </c>
      <c r="I10" s="5"/>
      <c r="J10" s="5"/>
      <c r="K10" s="5"/>
      <c r="L10" s="5"/>
      <c r="M10" s="5"/>
      <c r="N10" s="5"/>
      <c r="O10" s="5"/>
      <c r="P10" s="5"/>
      <c r="Q10" s="5">
        <f t="shared" si="2"/>
        <v>10</v>
      </c>
    </row>
    <row r="11" spans="1:27" ht="21" thickBot="1" x14ac:dyDescent="0.2">
      <c r="A11" s="7" t="s">
        <v>61</v>
      </c>
      <c r="B11" s="8"/>
      <c r="C11" s="8"/>
      <c r="D11" s="9" t="str">
        <f t="shared" si="1"/>
        <v/>
      </c>
      <c r="E11" s="8"/>
      <c r="F11" s="8">
        <v>2</v>
      </c>
      <c r="G11" s="9">
        <f t="shared" si="0"/>
        <v>0</v>
      </c>
      <c r="H11" s="8">
        <v>1</v>
      </c>
      <c r="I11" s="8">
        <v>1</v>
      </c>
      <c r="J11" s="8">
        <v>1</v>
      </c>
      <c r="K11" s="8"/>
      <c r="L11" s="8"/>
      <c r="M11" s="8"/>
      <c r="N11" s="8"/>
      <c r="O11" s="8"/>
      <c r="P11" s="8"/>
      <c r="Q11" s="8">
        <f t="shared" si="2"/>
        <v>0</v>
      </c>
    </row>
    <row r="12" spans="1:27" ht="21" thickBot="1" x14ac:dyDescent="0.2">
      <c r="A12" s="4" t="s">
        <v>54</v>
      </c>
      <c r="B12" s="5"/>
      <c r="C12" s="5">
        <v>1</v>
      </c>
      <c r="D12" s="6">
        <f t="shared" si="1"/>
        <v>0</v>
      </c>
      <c r="E12" s="5"/>
      <c r="F12" s="5"/>
      <c r="G12" s="6" t="str">
        <f t="shared" si="0"/>
        <v/>
      </c>
      <c r="H12" s="5">
        <v>2</v>
      </c>
      <c r="I12" s="5"/>
      <c r="J12" s="5"/>
      <c r="K12" s="5"/>
      <c r="L12" s="5"/>
      <c r="M12" s="5"/>
      <c r="N12" s="5"/>
      <c r="O12" s="5"/>
      <c r="P12" s="5"/>
      <c r="Q12" s="5">
        <f t="shared" si="2"/>
        <v>0</v>
      </c>
    </row>
    <row r="13" spans="1:27" ht="21" thickBot="1" x14ac:dyDescent="0.2">
      <c r="A13" s="7" t="s">
        <v>59</v>
      </c>
      <c r="B13" s="8">
        <v>3</v>
      </c>
      <c r="C13" s="8">
        <v>4</v>
      </c>
      <c r="D13" s="9">
        <f t="shared" si="1"/>
        <v>0.75</v>
      </c>
      <c r="E13" s="8">
        <v>1</v>
      </c>
      <c r="F13" s="8">
        <v>3</v>
      </c>
      <c r="G13" s="9">
        <f t="shared" si="0"/>
        <v>0.33333333333333331</v>
      </c>
      <c r="H13" s="8"/>
      <c r="I13" s="8">
        <v>2</v>
      </c>
      <c r="J13" s="8"/>
      <c r="K13" s="8"/>
      <c r="L13" s="8"/>
      <c r="M13" s="8"/>
      <c r="N13" s="8"/>
      <c r="O13" s="8">
        <v>1</v>
      </c>
      <c r="P13" s="8">
        <v>1</v>
      </c>
      <c r="Q13" s="8">
        <f t="shared" si="2"/>
        <v>9</v>
      </c>
    </row>
    <row r="14" spans="1:27" ht="21" thickBot="1" x14ac:dyDescent="0.2">
      <c r="A14" s="11" t="s">
        <v>23</v>
      </c>
      <c r="B14" s="5">
        <v>4</v>
      </c>
      <c r="C14" s="5">
        <v>4</v>
      </c>
      <c r="D14" s="6">
        <f t="shared" si="1"/>
        <v>1</v>
      </c>
      <c r="E14" s="5"/>
      <c r="F14" s="5"/>
      <c r="G14" s="6" t="str">
        <f t="shared" si="0"/>
        <v/>
      </c>
      <c r="H14" s="5">
        <v>3</v>
      </c>
      <c r="I14" s="5">
        <v>1</v>
      </c>
      <c r="J14" s="5"/>
      <c r="K14" s="5"/>
      <c r="L14" s="5">
        <v>2</v>
      </c>
      <c r="M14" s="5"/>
      <c r="N14" s="5">
        <v>1</v>
      </c>
      <c r="O14" s="5">
        <v>1</v>
      </c>
      <c r="P14" s="5">
        <v>1</v>
      </c>
      <c r="Q14" s="5">
        <f t="shared" si="2"/>
        <v>8</v>
      </c>
    </row>
    <row r="15" spans="1:27" ht="21" thickBot="1" x14ac:dyDescent="0.25">
      <c r="A15" s="7" t="s">
        <v>58</v>
      </c>
      <c r="B15" s="8"/>
      <c r="C15" s="8">
        <v>1</v>
      </c>
      <c r="D15" s="9">
        <f t="shared" si="1"/>
        <v>0</v>
      </c>
      <c r="E15" s="8">
        <v>1</v>
      </c>
      <c r="F15" s="8">
        <v>2</v>
      </c>
      <c r="G15" s="9">
        <f t="shared" si="0"/>
        <v>0.5</v>
      </c>
      <c r="H15" s="8">
        <v>1</v>
      </c>
      <c r="I15" s="8">
        <v>1</v>
      </c>
      <c r="J15" s="8">
        <v>2</v>
      </c>
      <c r="K15" s="8"/>
      <c r="L15" s="8"/>
      <c r="M15" s="8"/>
      <c r="N15" s="8"/>
      <c r="O15" s="8">
        <v>2</v>
      </c>
      <c r="P15" s="8"/>
      <c r="Q15" s="8">
        <f t="shared" si="2"/>
        <v>3</v>
      </c>
      <c r="T15"/>
    </row>
    <row r="16" spans="1:27" ht="21" thickBot="1" x14ac:dyDescent="0.25">
      <c r="A16" s="11" t="s">
        <v>24</v>
      </c>
      <c r="B16" s="12"/>
      <c r="C16" s="12"/>
      <c r="D16" s="13" t="str">
        <f t="shared" si="1"/>
        <v/>
      </c>
      <c r="E16" s="12"/>
      <c r="F16" s="12"/>
      <c r="G16" s="13" t="str">
        <f t="shared" si="0"/>
        <v/>
      </c>
      <c r="H16" s="12"/>
      <c r="I16" s="12"/>
      <c r="J16" s="12"/>
      <c r="K16" s="12"/>
      <c r="L16" s="12"/>
      <c r="M16" s="12"/>
      <c r="N16" s="12"/>
      <c r="O16" s="12"/>
      <c r="P16" s="12"/>
      <c r="Q16" s="12">
        <f t="shared" si="2"/>
        <v>0</v>
      </c>
      <c r="AA16"/>
    </row>
    <row r="17" spans="1:27" ht="21" thickBot="1" x14ac:dyDescent="0.25">
      <c r="A17" s="14" t="s">
        <v>25</v>
      </c>
      <c r="B17" s="15"/>
      <c r="C17" s="15"/>
      <c r="D17" s="16" t="str">
        <f t="shared" si="1"/>
        <v/>
      </c>
      <c r="E17" s="15">
        <v>1</v>
      </c>
      <c r="F17" s="15">
        <v>3</v>
      </c>
      <c r="G17" s="16">
        <f t="shared" si="0"/>
        <v>0.33333333333333331</v>
      </c>
      <c r="H17" s="15">
        <v>1</v>
      </c>
      <c r="I17" s="15"/>
      <c r="J17" s="15">
        <v>2</v>
      </c>
      <c r="K17" s="15"/>
      <c r="L17" s="15"/>
      <c r="M17" s="15"/>
      <c r="N17" s="15"/>
      <c r="O17" s="15"/>
      <c r="P17" s="15"/>
      <c r="Q17" s="15">
        <f t="shared" si="2"/>
        <v>3</v>
      </c>
      <c r="AA17"/>
    </row>
    <row r="18" spans="1:27" ht="21" thickBot="1" x14ac:dyDescent="0.2">
      <c r="A18" s="11" t="s">
        <v>26</v>
      </c>
      <c r="B18" s="12">
        <v>3</v>
      </c>
      <c r="C18" s="12">
        <v>5</v>
      </c>
      <c r="D18" s="13">
        <f t="shared" si="1"/>
        <v>0.6</v>
      </c>
      <c r="E18" s="12"/>
      <c r="F18" s="12">
        <v>1</v>
      </c>
      <c r="G18" s="13">
        <f t="shared" si="0"/>
        <v>0</v>
      </c>
      <c r="H18" s="12">
        <v>1</v>
      </c>
      <c r="I18" s="12">
        <v>2</v>
      </c>
      <c r="J18" s="12"/>
      <c r="K18" s="12"/>
      <c r="L18" s="12"/>
      <c r="M18" s="12"/>
      <c r="N18" s="12">
        <v>1</v>
      </c>
      <c r="O18" s="12"/>
      <c r="P18" s="12"/>
      <c r="Q18" s="12">
        <f t="shared" si="2"/>
        <v>6</v>
      </c>
    </row>
    <row r="19" spans="1:27" ht="21" thickBot="1" x14ac:dyDescent="0.2">
      <c r="A19" s="14" t="s">
        <v>28</v>
      </c>
      <c r="B19" s="15"/>
      <c r="C19" s="15"/>
      <c r="D19" s="16" t="str">
        <f t="shared" si="1"/>
        <v/>
      </c>
      <c r="E19" s="15"/>
      <c r="F19" s="15">
        <v>2</v>
      </c>
      <c r="G19" s="16">
        <f t="shared" si="0"/>
        <v>0</v>
      </c>
      <c r="H19" s="15">
        <v>1</v>
      </c>
      <c r="I19" s="15">
        <v>1</v>
      </c>
      <c r="J19" s="15">
        <v>1</v>
      </c>
      <c r="K19" s="15"/>
      <c r="L19" s="15"/>
      <c r="M19" s="15"/>
      <c r="N19" s="15"/>
      <c r="O19" s="15">
        <v>2</v>
      </c>
      <c r="P19" s="15"/>
      <c r="Q19" s="15">
        <f t="shared" si="2"/>
        <v>0</v>
      </c>
    </row>
    <row r="20" spans="1:27" ht="21" thickBot="1" x14ac:dyDescent="0.2">
      <c r="A20" s="4" t="s">
        <v>29</v>
      </c>
      <c r="B20" s="5"/>
      <c r="C20" s="5"/>
      <c r="D20" s="10" t="str">
        <f t="shared" si="1"/>
        <v/>
      </c>
      <c r="E20" s="5"/>
      <c r="F20" s="5">
        <v>3</v>
      </c>
      <c r="G20" s="10">
        <f t="shared" si="0"/>
        <v>0</v>
      </c>
      <c r="H20" s="5">
        <v>1</v>
      </c>
      <c r="I20" s="5">
        <v>1</v>
      </c>
      <c r="J20" s="5">
        <v>2</v>
      </c>
      <c r="K20" s="5"/>
      <c r="L20" s="5"/>
      <c r="M20" s="5"/>
      <c r="N20" s="5"/>
      <c r="O20" s="5"/>
      <c r="P20" s="5"/>
      <c r="Q20" s="5">
        <f t="shared" si="2"/>
        <v>0</v>
      </c>
    </row>
    <row r="21" spans="1:27" ht="21" thickBot="1" x14ac:dyDescent="0.2">
      <c r="A21" s="17" t="s">
        <v>30</v>
      </c>
      <c r="B21" s="18">
        <f>SUM(B6:B20)</f>
        <v>21</v>
      </c>
      <c r="C21" s="18">
        <f>SUM(C6:C20)</f>
        <v>30</v>
      </c>
      <c r="D21" s="19">
        <f t="shared" ref="D21" si="3">B21/C21</f>
        <v>0.7</v>
      </c>
      <c r="E21" s="18">
        <f>SUM(E6:E20)</f>
        <v>9</v>
      </c>
      <c r="F21" s="18">
        <f>SUM(F6:F20)</f>
        <v>27</v>
      </c>
      <c r="G21" s="19">
        <f t="shared" ref="G21" si="4">E21/F21</f>
        <v>0.33333333333333331</v>
      </c>
      <c r="H21" s="18">
        <f t="shared" ref="H21:Q21" si="5">SUM(H6:H20)</f>
        <v>19</v>
      </c>
      <c r="I21" s="18">
        <f t="shared" si="5"/>
        <v>10</v>
      </c>
      <c r="J21" s="18">
        <f t="shared" si="5"/>
        <v>14</v>
      </c>
      <c r="K21" s="18">
        <f t="shared" si="5"/>
        <v>0</v>
      </c>
      <c r="L21" s="18">
        <f t="shared" si="5"/>
        <v>6</v>
      </c>
      <c r="M21" s="18">
        <f t="shared" si="5"/>
        <v>0</v>
      </c>
      <c r="N21" s="18">
        <f t="shared" si="5"/>
        <v>2</v>
      </c>
      <c r="O21" s="18">
        <f t="shared" si="5"/>
        <v>8</v>
      </c>
      <c r="P21" s="18">
        <f t="shared" si="5"/>
        <v>4</v>
      </c>
      <c r="Q21" s="18">
        <f t="shared" si="5"/>
        <v>69</v>
      </c>
    </row>
    <row r="22" spans="1:27" ht="20" x14ac:dyDescent="0.15">
      <c r="K22" s="20"/>
    </row>
    <row r="24" spans="1:27" x14ac:dyDescent="0.15">
      <c r="A24" s="1" t="s">
        <v>32</v>
      </c>
      <c r="B24" s="22">
        <f>C21+F21+N21-I21+O21</f>
        <v>57</v>
      </c>
    </row>
    <row r="25" spans="1:27" x14ac:dyDescent="0.15">
      <c r="A25" s="1" t="s">
        <v>37</v>
      </c>
      <c r="B25" s="21">
        <f>(Q21+N21*1.25)/B24</f>
        <v>1.2543859649122806</v>
      </c>
    </row>
    <row r="26" spans="1:27" x14ac:dyDescent="0.15">
      <c r="A26" s="1" t="s">
        <v>38</v>
      </c>
      <c r="B26" s="22">
        <f>(B21+E21*1.5)/(C21+F21)*100</f>
        <v>60.526315789473685</v>
      </c>
    </row>
    <row r="27" spans="1:27" x14ac:dyDescent="0.15">
      <c r="A27" s="1" t="s">
        <v>39</v>
      </c>
      <c r="B27" s="22">
        <f>I21/(H21+I21)*100</f>
        <v>34.482758620689658</v>
      </c>
    </row>
    <row r="28" spans="1:27" x14ac:dyDescent="0.15">
      <c r="A28" s="1" t="s">
        <v>40</v>
      </c>
      <c r="B28" s="22">
        <f>O21/B24*100</f>
        <v>14.035087719298245</v>
      </c>
    </row>
    <row r="29" spans="1:27" x14ac:dyDescent="0.15">
      <c r="A29" s="1" t="s">
        <v>41</v>
      </c>
      <c r="B29" s="22">
        <f>N21*2/(C21+F21)*100</f>
        <v>7.0175438596491224</v>
      </c>
    </row>
    <row r="30" spans="1:27" x14ac:dyDescent="0.15">
      <c r="B30" s="22"/>
    </row>
    <row r="31" spans="1:27" x14ac:dyDescent="0.15">
      <c r="A31" s="1" t="s">
        <v>33</v>
      </c>
      <c r="B31" s="22">
        <f>F21/(C21+F21)*100</f>
        <v>47.368421052631575</v>
      </c>
    </row>
    <row r="32" spans="1:27" x14ac:dyDescent="0.15">
      <c r="A32" s="1" t="s">
        <v>34</v>
      </c>
      <c r="B32" s="22">
        <f>K21/(C21+F21)*100</f>
        <v>0</v>
      </c>
    </row>
    <row r="33" spans="1:2" x14ac:dyDescent="0.15">
      <c r="A33" s="1" t="s">
        <v>35</v>
      </c>
      <c r="B33" s="22">
        <f>J21/(E21+B21)*100</f>
        <v>46.666666666666664</v>
      </c>
    </row>
    <row r="34" spans="1:2" x14ac:dyDescent="0.15">
      <c r="A34" s="1" t="s">
        <v>36</v>
      </c>
      <c r="B34" s="21">
        <f>J21/O21</f>
        <v>1.75</v>
      </c>
    </row>
  </sheetData>
  <mergeCells count="2">
    <mergeCell ref="A1:Q3"/>
    <mergeCell ref="A4:Q4"/>
  </mergeCells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3E934-FB0B-BD4B-AEC3-CAF6BA6EC4EB}">
  <dimension ref="A1:AA34"/>
  <sheetViews>
    <sheetView topLeftCell="A3" workbookViewId="0">
      <selection activeCell="P24" sqref="P24"/>
    </sheetView>
  </sheetViews>
  <sheetFormatPr baseColWidth="10" defaultColWidth="9.83203125" defaultRowHeight="13" x14ac:dyDescent="0.15"/>
  <cols>
    <col min="1" max="1" width="20.33203125" style="1" customWidth="1"/>
    <col min="2" max="3" width="9.1640625" style="1" customWidth="1"/>
    <col min="4" max="4" width="14.1640625" style="1" customWidth="1"/>
    <col min="5" max="6" width="9.1640625" style="1" customWidth="1"/>
    <col min="7" max="7" width="14.6640625" style="1" customWidth="1"/>
    <col min="8" max="12" width="9.1640625" style="1" customWidth="1"/>
    <col min="13" max="13" width="10.83203125" style="1" customWidth="1"/>
    <col min="14" max="14" width="10" style="1" customWidth="1"/>
    <col min="15" max="16" width="9.83203125" style="1"/>
    <col min="17" max="17" width="10.83203125" style="1" customWidth="1"/>
    <col min="18" max="18" width="3.83203125" style="1" customWidth="1"/>
    <col min="19" max="16384" width="9.83203125" style="1"/>
  </cols>
  <sheetData>
    <row r="1" spans="1:27" ht="13.25" customHeight="1" x14ac:dyDescent="0.15">
      <c r="A1" s="24"/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</row>
    <row r="2" spans="1:27" ht="13.25" customHeight="1" x14ac:dyDescent="0.15">
      <c r="A2" s="24"/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</row>
    <row r="3" spans="1:27" ht="71.5" customHeight="1" x14ac:dyDescent="0.15">
      <c r="A3" s="24"/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</row>
    <row r="4" spans="1:27" ht="26" thickBot="1" x14ac:dyDescent="0.2">
      <c r="A4" s="25"/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</row>
    <row r="5" spans="1:27" ht="31" thickBot="1" x14ac:dyDescent="0.2">
      <c r="A5" s="2" t="s">
        <v>0</v>
      </c>
      <c r="B5" s="3" t="s">
        <v>1</v>
      </c>
      <c r="C5" s="3" t="s">
        <v>2</v>
      </c>
      <c r="D5" s="3" t="s">
        <v>3</v>
      </c>
      <c r="E5" s="3" t="s">
        <v>4</v>
      </c>
      <c r="F5" s="3" t="s">
        <v>5</v>
      </c>
      <c r="G5" s="3" t="s">
        <v>6</v>
      </c>
      <c r="H5" s="3" t="s">
        <v>7</v>
      </c>
      <c r="I5" s="3" t="s">
        <v>8</v>
      </c>
      <c r="J5" s="3" t="s">
        <v>9</v>
      </c>
      <c r="K5" s="3" t="s">
        <v>10</v>
      </c>
      <c r="L5" s="3" t="s">
        <v>11</v>
      </c>
      <c r="M5" s="3" t="s">
        <v>12</v>
      </c>
      <c r="N5" s="3" t="s">
        <v>13</v>
      </c>
      <c r="O5" s="3" t="s">
        <v>14</v>
      </c>
      <c r="P5" s="3" t="s">
        <v>15</v>
      </c>
      <c r="Q5" s="3" t="s">
        <v>31</v>
      </c>
    </row>
    <row r="6" spans="1:27" ht="21" thickBot="1" x14ac:dyDescent="0.2">
      <c r="A6" s="4" t="s">
        <v>57</v>
      </c>
      <c r="B6" s="5">
        <v>1</v>
      </c>
      <c r="C6" s="5">
        <v>1</v>
      </c>
      <c r="D6" s="6">
        <f>IFERROR(B6/C6,"")</f>
        <v>1</v>
      </c>
      <c r="E6" s="5"/>
      <c r="F6" s="5"/>
      <c r="G6" s="6" t="str">
        <f t="shared" ref="G6:G20" si="0">IFERROR(E6/F6,"")</f>
        <v/>
      </c>
      <c r="H6" s="5">
        <v>1</v>
      </c>
      <c r="I6" s="5"/>
      <c r="J6" s="5"/>
      <c r="K6" s="5"/>
      <c r="L6" s="5"/>
      <c r="M6" s="5"/>
      <c r="N6" s="5"/>
      <c r="O6" s="5"/>
      <c r="P6" s="5"/>
      <c r="Q6" s="5">
        <f>B6*2+E6*3</f>
        <v>2</v>
      </c>
    </row>
    <row r="7" spans="1:27" ht="21" thickBot="1" x14ac:dyDescent="0.2">
      <c r="A7" s="7" t="s">
        <v>55</v>
      </c>
      <c r="B7" s="8"/>
      <c r="C7" s="8"/>
      <c r="D7" s="9" t="str">
        <f t="shared" ref="D7:D20" si="1">IFERROR(B7/C7,"")</f>
        <v/>
      </c>
      <c r="E7" s="8"/>
      <c r="F7" s="8">
        <v>1</v>
      </c>
      <c r="G7" s="9">
        <f t="shared" si="0"/>
        <v>0</v>
      </c>
      <c r="H7" s="8"/>
      <c r="I7" s="8"/>
      <c r="J7" s="8"/>
      <c r="K7" s="8"/>
      <c r="L7" s="8"/>
      <c r="M7" s="8"/>
      <c r="N7" s="8"/>
      <c r="O7" s="8"/>
      <c r="P7" s="8"/>
      <c r="Q7" s="8">
        <f t="shared" ref="Q7:Q20" si="2">B7*2+E7*3</f>
        <v>0</v>
      </c>
    </row>
    <row r="8" spans="1:27" ht="21" thickBot="1" x14ac:dyDescent="0.2">
      <c r="A8" s="4" t="s">
        <v>60</v>
      </c>
      <c r="B8" s="5"/>
      <c r="C8" s="5">
        <v>1</v>
      </c>
      <c r="D8" s="6">
        <f t="shared" si="1"/>
        <v>0</v>
      </c>
      <c r="E8" s="5"/>
      <c r="F8" s="5"/>
      <c r="G8" s="6" t="str">
        <f t="shared" si="0"/>
        <v/>
      </c>
      <c r="H8" s="5"/>
      <c r="I8" s="5"/>
      <c r="J8" s="5">
        <v>1</v>
      </c>
      <c r="K8" s="5"/>
      <c r="L8" s="5"/>
      <c r="M8" s="5"/>
      <c r="N8" s="5"/>
      <c r="O8" s="5">
        <v>1</v>
      </c>
      <c r="P8" s="5"/>
      <c r="Q8" s="5">
        <f t="shared" si="2"/>
        <v>0</v>
      </c>
    </row>
    <row r="9" spans="1:27" ht="21" thickBot="1" x14ac:dyDescent="0.2">
      <c r="A9" s="7" t="s">
        <v>56</v>
      </c>
      <c r="B9" s="8"/>
      <c r="C9" s="8"/>
      <c r="D9" s="9" t="str">
        <f t="shared" si="1"/>
        <v/>
      </c>
      <c r="E9" s="8"/>
      <c r="F9" s="8"/>
      <c r="G9" s="9" t="str">
        <f t="shared" si="0"/>
        <v/>
      </c>
      <c r="H9" s="8">
        <v>1</v>
      </c>
      <c r="I9" s="8"/>
      <c r="J9" s="8"/>
      <c r="K9" s="8"/>
      <c r="L9" s="8"/>
      <c r="M9" s="8"/>
      <c r="N9" s="8"/>
      <c r="O9" s="8">
        <v>1</v>
      </c>
      <c r="P9" s="8"/>
      <c r="Q9" s="8">
        <f t="shared" si="2"/>
        <v>0</v>
      </c>
    </row>
    <row r="10" spans="1:27" ht="21" thickBot="1" x14ac:dyDescent="0.2">
      <c r="A10" s="4" t="s">
        <v>62</v>
      </c>
      <c r="B10" s="5">
        <v>1</v>
      </c>
      <c r="C10" s="5">
        <v>1</v>
      </c>
      <c r="D10" s="6">
        <f>IFERROR(B10/C10,"")</f>
        <v>1</v>
      </c>
      <c r="E10" s="5"/>
      <c r="F10" s="5"/>
      <c r="G10" s="6" t="str">
        <f t="shared" si="0"/>
        <v/>
      </c>
      <c r="H10" s="5">
        <v>1</v>
      </c>
      <c r="I10" s="5">
        <v>1</v>
      </c>
      <c r="J10" s="5"/>
      <c r="K10" s="5"/>
      <c r="L10" s="5"/>
      <c r="M10" s="5"/>
      <c r="N10" s="5"/>
      <c r="O10" s="5"/>
      <c r="P10" s="5"/>
      <c r="Q10" s="5">
        <f t="shared" si="2"/>
        <v>2</v>
      </c>
    </row>
    <row r="11" spans="1:27" ht="21" thickBot="1" x14ac:dyDescent="0.2">
      <c r="A11" s="7" t="s">
        <v>61</v>
      </c>
      <c r="B11" s="8"/>
      <c r="C11" s="8"/>
      <c r="D11" s="9" t="str">
        <f t="shared" si="1"/>
        <v/>
      </c>
      <c r="E11" s="8"/>
      <c r="F11" s="8"/>
      <c r="G11" s="9" t="str">
        <f t="shared" si="0"/>
        <v/>
      </c>
      <c r="H11" s="8"/>
      <c r="I11" s="8"/>
      <c r="J11" s="8"/>
      <c r="K11" s="8"/>
      <c r="L11" s="8"/>
      <c r="M11" s="8"/>
      <c r="N11" s="8"/>
      <c r="O11" s="8"/>
      <c r="P11" s="8"/>
      <c r="Q11" s="8">
        <f t="shared" si="2"/>
        <v>0</v>
      </c>
    </row>
    <row r="12" spans="1:27" ht="21" thickBot="1" x14ac:dyDescent="0.2">
      <c r="A12" s="4" t="s">
        <v>54</v>
      </c>
      <c r="B12" s="5"/>
      <c r="C12" s="5"/>
      <c r="D12" s="6" t="str">
        <f t="shared" si="1"/>
        <v/>
      </c>
      <c r="E12" s="5"/>
      <c r="F12" s="5"/>
      <c r="G12" s="6" t="str">
        <f t="shared" si="0"/>
        <v/>
      </c>
      <c r="H12" s="5">
        <v>1</v>
      </c>
      <c r="I12" s="5"/>
      <c r="J12" s="5"/>
      <c r="K12" s="5"/>
      <c r="L12" s="5"/>
      <c r="M12" s="5"/>
      <c r="N12" s="5"/>
      <c r="O12" s="5"/>
      <c r="P12" s="5"/>
      <c r="Q12" s="5">
        <f t="shared" si="2"/>
        <v>0</v>
      </c>
    </row>
    <row r="13" spans="1:27" ht="21" thickBot="1" x14ac:dyDescent="0.2">
      <c r="A13" s="7" t="s">
        <v>59</v>
      </c>
      <c r="B13" s="8"/>
      <c r="C13" s="8"/>
      <c r="D13" s="9" t="str">
        <f t="shared" si="1"/>
        <v/>
      </c>
      <c r="E13" s="8"/>
      <c r="F13" s="8"/>
      <c r="G13" s="9" t="str">
        <f t="shared" si="0"/>
        <v/>
      </c>
      <c r="H13" s="8"/>
      <c r="I13" s="8"/>
      <c r="J13" s="8"/>
      <c r="K13" s="8"/>
      <c r="L13" s="8"/>
      <c r="M13" s="8"/>
      <c r="N13" s="8"/>
      <c r="O13" s="8"/>
      <c r="P13" s="8"/>
      <c r="Q13" s="8">
        <f t="shared" si="2"/>
        <v>0</v>
      </c>
    </row>
    <row r="14" spans="1:27" ht="21" thickBot="1" x14ac:dyDescent="0.2">
      <c r="A14" s="11" t="s">
        <v>23</v>
      </c>
      <c r="B14" s="5"/>
      <c r="C14" s="5"/>
      <c r="D14" s="6" t="str">
        <f t="shared" si="1"/>
        <v/>
      </c>
      <c r="E14" s="5"/>
      <c r="F14" s="5"/>
      <c r="G14" s="6" t="str">
        <f t="shared" si="0"/>
        <v/>
      </c>
      <c r="H14" s="5"/>
      <c r="I14" s="5"/>
      <c r="J14" s="5"/>
      <c r="K14" s="5"/>
      <c r="L14" s="5"/>
      <c r="M14" s="5"/>
      <c r="N14" s="5"/>
      <c r="O14" s="5"/>
      <c r="P14" s="5"/>
      <c r="Q14" s="5">
        <f t="shared" si="2"/>
        <v>0</v>
      </c>
    </row>
    <row r="15" spans="1:27" ht="21" thickBot="1" x14ac:dyDescent="0.25">
      <c r="A15" s="7" t="s">
        <v>58</v>
      </c>
      <c r="B15" s="8"/>
      <c r="C15" s="8"/>
      <c r="D15" s="9" t="str">
        <f t="shared" si="1"/>
        <v/>
      </c>
      <c r="E15" s="8"/>
      <c r="F15" s="8"/>
      <c r="G15" s="9" t="str">
        <f t="shared" si="0"/>
        <v/>
      </c>
      <c r="H15" s="8"/>
      <c r="I15" s="8"/>
      <c r="J15" s="8"/>
      <c r="K15" s="8"/>
      <c r="L15" s="8"/>
      <c r="M15" s="8"/>
      <c r="N15" s="8"/>
      <c r="O15" s="8"/>
      <c r="P15" s="8">
        <v>1</v>
      </c>
      <c r="Q15" s="8">
        <f t="shared" si="2"/>
        <v>0</v>
      </c>
      <c r="T15"/>
    </row>
    <row r="16" spans="1:27" ht="21" thickBot="1" x14ac:dyDescent="0.25">
      <c r="A16" s="11" t="s">
        <v>24</v>
      </c>
      <c r="B16" s="12"/>
      <c r="C16" s="12"/>
      <c r="D16" s="13" t="str">
        <f t="shared" si="1"/>
        <v/>
      </c>
      <c r="E16" s="12"/>
      <c r="F16" s="12"/>
      <c r="G16" s="13" t="str">
        <f t="shared" si="0"/>
        <v/>
      </c>
      <c r="H16" s="12"/>
      <c r="I16" s="12"/>
      <c r="J16" s="12"/>
      <c r="K16" s="12"/>
      <c r="L16" s="12"/>
      <c r="M16" s="12"/>
      <c r="N16" s="12"/>
      <c r="O16" s="12"/>
      <c r="P16" s="12"/>
      <c r="Q16" s="12">
        <f t="shared" si="2"/>
        <v>0</v>
      </c>
      <c r="AA16"/>
    </row>
    <row r="17" spans="1:27" ht="21" thickBot="1" x14ac:dyDescent="0.25">
      <c r="A17" s="14" t="s">
        <v>25</v>
      </c>
      <c r="B17" s="15"/>
      <c r="C17" s="15">
        <v>1</v>
      </c>
      <c r="D17" s="16">
        <f t="shared" si="1"/>
        <v>0</v>
      </c>
      <c r="E17" s="15"/>
      <c r="F17" s="15"/>
      <c r="G17" s="16" t="str">
        <f t="shared" si="0"/>
        <v/>
      </c>
      <c r="H17" s="15">
        <v>1</v>
      </c>
      <c r="I17" s="15"/>
      <c r="J17" s="15"/>
      <c r="K17" s="15"/>
      <c r="L17" s="15"/>
      <c r="M17" s="15"/>
      <c r="N17" s="15"/>
      <c r="O17" s="15"/>
      <c r="P17" s="15"/>
      <c r="Q17" s="15">
        <f t="shared" si="2"/>
        <v>0</v>
      </c>
      <c r="AA17"/>
    </row>
    <row r="18" spans="1:27" ht="21" thickBot="1" x14ac:dyDescent="0.2">
      <c r="A18" s="11" t="s">
        <v>26</v>
      </c>
      <c r="B18" s="12"/>
      <c r="C18" s="12">
        <v>1</v>
      </c>
      <c r="D18" s="13">
        <f t="shared" si="1"/>
        <v>0</v>
      </c>
      <c r="E18" s="12"/>
      <c r="F18" s="12"/>
      <c r="G18" s="13" t="str">
        <f t="shared" si="0"/>
        <v/>
      </c>
      <c r="H18" s="12"/>
      <c r="I18" s="12"/>
      <c r="J18" s="12"/>
      <c r="K18" s="12"/>
      <c r="L18" s="12">
        <v>1</v>
      </c>
      <c r="M18" s="12"/>
      <c r="N18" s="12"/>
      <c r="O18" s="12"/>
      <c r="P18" s="12"/>
      <c r="Q18" s="12">
        <f t="shared" si="2"/>
        <v>0</v>
      </c>
    </row>
    <row r="19" spans="1:27" ht="21" thickBot="1" x14ac:dyDescent="0.2">
      <c r="A19" s="14" t="s">
        <v>28</v>
      </c>
      <c r="B19" s="15"/>
      <c r="C19" s="15">
        <v>1</v>
      </c>
      <c r="D19" s="16">
        <f t="shared" si="1"/>
        <v>0</v>
      </c>
      <c r="E19" s="15"/>
      <c r="F19" s="15"/>
      <c r="G19" s="16" t="str">
        <f t="shared" si="0"/>
        <v/>
      </c>
      <c r="H19" s="15"/>
      <c r="I19" s="15"/>
      <c r="J19" s="15"/>
      <c r="K19" s="15"/>
      <c r="L19" s="15"/>
      <c r="M19" s="15"/>
      <c r="N19" s="15"/>
      <c r="O19" s="15"/>
      <c r="P19" s="15"/>
      <c r="Q19" s="15">
        <f t="shared" si="2"/>
        <v>0</v>
      </c>
    </row>
    <row r="20" spans="1:27" ht="21" thickBot="1" x14ac:dyDescent="0.2">
      <c r="A20" s="4" t="s">
        <v>29</v>
      </c>
      <c r="B20" s="5"/>
      <c r="C20" s="5"/>
      <c r="D20" s="10" t="str">
        <f t="shared" si="1"/>
        <v/>
      </c>
      <c r="E20" s="5"/>
      <c r="F20" s="5">
        <v>1</v>
      </c>
      <c r="G20" s="10">
        <f t="shared" si="0"/>
        <v>0</v>
      </c>
      <c r="H20" s="5"/>
      <c r="I20" s="5"/>
      <c r="J20" s="5"/>
      <c r="K20" s="5"/>
      <c r="L20" s="5"/>
      <c r="M20" s="5"/>
      <c r="N20" s="5"/>
      <c r="O20" s="5"/>
      <c r="P20" s="5"/>
      <c r="Q20" s="5">
        <f t="shared" si="2"/>
        <v>0</v>
      </c>
    </row>
    <row r="21" spans="1:27" ht="21" thickBot="1" x14ac:dyDescent="0.2">
      <c r="A21" s="17" t="s">
        <v>30</v>
      </c>
      <c r="B21" s="18">
        <f>SUM(B6:B20)</f>
        <v>2</v>
      </c>
      <c r="C21" s="18">
        <f>SUM(C6:C20)</f>
        <v>6</v>
      </c>
      <c r="D21" s="19">
        <f t="shared" ref="D21" si="3">B21/C21</f>
        <v>0.33333333333333331</v>
      </c>
      <c r="E21" s="18">
        <f>SUM(E6:E20)</f>
        <v>0</v>
      </c>
      <c r="F21" s="18">
        <f>SUM(F6:F20)</f>
        <v>2</v>
      </c>
      <c r="G21" s="19">
        <f t="shared" ref="G21" si="4">E21/F21</f>
        <v>0</v>
      </c>
      <c r="H21" s="18">
        <f t="shared" ref="H21:Q21" si="5">SUM(H6:H20)</f>
        <v>5</v>
      </c>
      <c r="I21" s="18">
        <f t="shared" si="5"/>
        <v>1</v>
      </c>
      <c r="J21" s="18">
        <f t="shared" si="5"/>
        <v>1</v>
      </c>
      <c r="K21" s="18">
        <f t="shared" si="5"/>
        <v>0</v>
      </c>
      <c r="L21" s="18">
        <f t="shared" si="5"/>
        <v>1</v>
      </c>
      <c r="M21" s="18">
        <f t="shared" si="5"/>
        <v>0</v>
      </c>
      <c r="N21" s="18">
        <f t="shared" si="5"/>
        <v>0</v>
      </c>
      <c r="O21" s="18">
        <f t="shared" si="5"/>
        <v>2</v>
      </c>
      <c r="P21" s="18">
        <f t="shared" si="5"/>
        <v>1</v>
      </c>
      <c r="Q21" s="18">
        <f t="shared" si="5"/>
        <v>4</v>
      </c>
    </row>
    <row r="22" spans="1:27" ht="20" x14ac:dyDescent="0.15">
      <c r="K22" s="20"/>
    </row>
    <row r="24" spans="1:27" x14ac:dyDescent="0.15">
      <c r="A24" s="1" t="s">
        <v>32</v>
      </c>
      <c r="B24" s="22">
        <f>C21+F21+N21-I21+O21</f>
        <v>9</v>
      </c>
    </row>
    <row r="25" spans="1:27" x14ac:dyDescent="0.15">
      <c r="A25" s="1" t="s">
        <v>37</v>
      </c>
      <c r="B25" s="21">
        <f>(Q21+N21*1.25)/B24</f>
        <v>0.44444444444444442</v>
      </c>
    </row>
    <row r="26" spans="1:27" x14ac:dyDescent="0.15">
      <c r="A26" s="1" t="s">
        <v>38</v>
      </c>
      <c r="B26" s="22">
        <f>(B21+E21*1.5)/(C21+F21)*100</f>
        <v>25</v>
      </c>
    </row>
    <row r="27" spans="1:27" x14ac:dyDescent="0.15">
      <c r="A27" s="1" t="s">
        <v>39</v>
      </c>
      <c r="B27" s="22">
        <f>I21/(H21+I21)*100</f>
        <v>16.666666666666664</v>
      </c>
    </row>
    <row r="28" spans="1:27" x14ac:dyDescent="0.15">
      <c r="A28" s="1" t="s">
        <v>40</v>
      </c>
      <c r="B28" s="22">
        <f>O21/B24*100</f>
        <v>22.222222222222221</v>
      </c>
    </row>
    <row r="29" spans="1:27" x14ac:dyDescent="0.15">
      <c r="A29" s="1" t="s">
        <v>41</v>
      </c>
      <c r="B29" s="22">
        <f>N21*2/(C21+F21)*100</f>
        <v>0</v>
      </c>
    </row>
    <row r="30" spans="1:27" x14ac:dyDescent="0.15">
      <c r="B30" s="22"/>
    </row>
    <row r="31" spans="1:27" x14ac:dyDescent="0.15">
      <c r="A31" s="1" t="s">
        <v>33</v>
      </c>
      <c r="B31" s="22">
        <f>F21/(C21+F21)*100</f>
        <v>25</v>
      </c>
    </row>
    <row r="32" spans="1:27" x14ac:dyDescent="0.15">
      <c r="A32" s="1" t="s">
        <v>34</v>
      </c>
      <c r="B32" s="22">
        <f>K21/(C21+F21)*100</f>
        <v>0</v>
      </c>
    </row>
    <row r="33" spans="1:2" x14ac:dyDescent="0.15">
      <c r="A33" s="1" t="s">
        <v>35</v>
      </c>
      <c r="B33" s="22">
        <f>J21/(E21+B21)*100</f>
        <v>50</v>
      </c>
    </row>
    <row r="34" spans="1:2" x14ac:dyDescent="0.15">
      <c r="A34" s="1" t="s">
        <v>36</v>
      </c>
      <c r="B34" s="21">
        <f>J21/O21</f>
        <v>0.5</v>
      </c>
    </row>
  </sheetData>
  <mergeCells count="2">
    <mergeCell ref="A1:Q3"/>
    <mergeCell ref="A4:Q4"/>
  </mergeCells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7D9EB-56E6-2248-95A7-C4724BD0DE64}">
  <dimension ref="A1:AA34"/>
  <sheetViews>
    <sheetView workbookViewId="0">
      <selection activeCell="P19" sqref="P19"/>
    </sheetView>
  </sheetViews>
  <sheetFormatPr baseColWidth="10" defaultColWidth="9.83203125" defaultRowHeight="13" x14ac:dyDescent="0.15"/>
  <cols>
    <col min="1" max="1" width="20.33203125" style="1" customWidth="1"/>
    <col min="2" max="3" width="9.1640625" style="1" customWidth="1"/>
    <col min="4" max="4" width="14.1640625" style="1" customWidth="1"/>
    <col min="5" max="6" width="9.1640625" style="1" customWidth="1"/>
    <col min="7" max="7" width="14.6640625" style="1" customWidth="1"/>
    <col min="8" max="12" width="9.1640625" style="1" customWidth="1"/>
    <col min="13" max="13" width="10.83203125" style="1" customWidth="1"/>
    <col min="14" max="14" width="10" style="1" customWidth="1"/>
    <col min="15" max="16" width="9.83203125" style="1"/>
    <col min="17" max="17" width="10.83203125" style="1" customWidth="1"/>
    <col min="18" max="18" width="3.83203125" style="1" customWidth="1"/>
    <col min="19" max="16384" width="9.83203125" style="1"/>
  </cols>
  <sheetData>
    <row r="1" spans="1:27" ht="13.25" customHeight="1" x14ac:dyDescent="0.15">
      <c r="A1" s="24"/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</row>
    <row r="2" spans="1:27" ht="13.25" customHeight="1" x14ac:dyDescent="0.15">
      <c r="A2" s="24"/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</row>
    <row r="3" spans="1:27" ht="71.5" customHeight="1" x14ac:dyDescent="0.15">
      <c r="A3" s="24"/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</row>
    <row r="4" spans="1:27" ht="26" thickBot="1" x14ac:dyDescent="0.2">
      <c r="A4" s="25"/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</row>
    <row r="5" spans="1:27" ht="31" thickBot="1" x14ac:dyDescent="0.2">
      <c r="A5" s="2" t="s">
        <v>0</v>
      </c>
      <c r="B5" s="3" t="s">
        <v>1</v>
      </c>
      <c r="C5" s="3" t="s">
        <v>2</v>
      </c>
      <c r="D5" s="3" t="s">
        <v>3</v>
      </c>
      <c r="E5" s="3" t="s">
        <v>4</v>
      </c>
      <c r="F5" s="3" t="s">
        <v>5</v>
      </c>
      <c r="G5" s="3" t="s">
        <v>6</v>
      </c>
      <c r="H5" s="3" t="s">
        <v>7</v>
      </c>
      <c r="I5" s="3" t="s">
        <v>8</v>
      </c>
      <c r="J5" s="3" t="s">
        <v>9</v>
      </c>
      <c r="K5" s="3" t="s">
        <v>10</v>
      </c>
      <c r="L5" s="3" t="s">
        <v>11</v>
      </c>
      <c r="M5" s="3" t="s">
        <v>12</v>
      </c>
      <c r="N5" s="3" t="s">
        <v>13</v>
      </c>
      <c r="O5" s="3" t="s">
        <v>14</v>
      </c>
      <c r="P5" s="3" t="s">
        <v>15</v>
      </c>
      <c r="Q5" s="3" t="s">
        <v>31</v>
      </c>
    </row>
    <row r="6" spans="1:27" ht="21" thickBot="1" x14ac:dyDescent="0.2">
      <c r="A6" s="4" t="s">
        <v>57</v>
      </c>
      <c r="B6" s="5">
        <v>3</v>
      </c>
      <c r="C6" s="5">
        <v>4</v>
      </c>
      <c r="D6" s="6">
        <f>IFERROR(B6/C6,"")</f>
        <v>0.75</v>
      </c>
      <c r="E6" s="5"/>
      <c r="F6" s="5">
        <v>2</v>
      </c>
      <c r="G6" s="6">
        <f t="shared" ref="G6:G20" si="0">IFERROR(E6/F6,"")</f>
        <v>0</v>
      </c>
      <c r="H6" s="5">
        <v>1</v>
      </c>
      <c r="I6" s="5">
        <v>1</v>
      </c>
      <c r="J6" s="5">
        <v>2</v>
      </c>
      <c r="K6" s="5"/>
      <c r="L6" s="5">
        <v>2</v>
      </c>
      <c r="M6" s="5"/>
      <c r="N6" s="5"/>
      <c r="O6" s="5"/>
      <c r="P6" s="5"/>
      <c r="Q6" s="5">
        <f>B6*2+E6*3</f>
        <v>6</v>
      </c>
    </row>
    <row r="7" spans="1:27" ht="21" thickBot="1" x14ac:dyDescent="0.2">
      <c r="A7" s="7" t="s">
        <v>55</v>
      </c>
      <c r="B7" s="8">
        <v>2</v>
      </c>
      <c r="C7" s="8">
        <v>2</v>
      </c>
      <c r="D7" s="9">
        <f t="shared" ref="D7:D20" si="1">IFERROR(B7/C7,"")</f>
        <v>1</v>
      </c>
      <c r="E7" s="8">
        <v>1</v>
      </c>
      <c r="F7" s="8">
        <v>4</v>
      </c>
      <c r="G7" s="9">
        <f t="shared" si="0"/>
        <v>0.25</v>
      </c>
      <c r="H7" s="8"/>
      <c r="I7" s="8"/>
      <c r="J7" s="8"/>
      <c r="K7" s="8"/>
      <c r="L7" s="8"/>
      <c r="M7" s="8">
        <v>1</v>
      </c>
      <c r="N7" s="8"/>
      <c r="O7" s="8"/>
      <c r="P7" s="8"/>
      <c r="Q7" s="8">
        <f t="shared" ref="Q7:Q20" si="2">B7*2+E7*3</f>
        <v>7</v>
      </c>
    </row>
    <row r="8" spans="1:27" ht="21" thickBot="1" x14ac:dyDescent="0.2">
      <c r="A8" s="4" t="s">
        <v>60</v>
      </c>
      <c r="B8" s="5">
        <v>1</v>
      </c>
      <c r="C8" s="5">
        <v>4</v>
      </c>
      <c r="D8" s="6">
        <f t="shared" si="1"/>
        <v>0.25</v>
      </c>
      <c r="E8" s="5"/>
      <c r="F8" s="5"/>
      <c r="G8" s="6" t="str">
        <f t="shared" si="0"/>
        <v/>
      </c>
      <c r="H8" s="5">
        <v>1</v>
      </c>
      <c r="I8" s="5"/>
      <c r="J8" s="5">
        <v>3</v>
      </c>
      <c r="K8" s="5"/>
      <c r="L8" s="5">
        <v>2</v>
      </c>
      <c r="M8" s="5"/>
      <c r="N8" s="5"/>
      <c r="O8" s="5">
        <v>5</v>
      </c>
      <c r="P8" s="5">
        <v>1</v>
      </c>
      <c r="Q8" s="5">
        <f t="shared" si="2"/>
        <v>2</v>
      </c>
    </row>
    <row r="9" spans="1:27" ht="21" thickBot="1" x14ac:dyDescent="0.2">
      <c r="A9" s="7" t="s">
        <v>56</v>
      </c>
      <c r="B9" s="8"/>
      <c r="C9" s="8">
        <v>1</v>
      </c>
      <c r="D9" s="9">
        <f t="shared" si="1"/>
        <v>0</v>
      </c>
      <c r="E9" s="8">
        <v>2</v>
      </c>
      <c r="F9" s="8">
        <v>3</v>
      </c>
      <c r="G9" s="9">
        <f t="shared" si="0"/>
        <v>0.66666666666666663</v>
      </c>
      <c r="H9" s="8">
        <v>3</v>
      </c>
      <c r="I9" s="8"/>
      <c r="J9" s="8">
        <v>2</v>
      </c>
      <c r="K9" s="8"/>
      <c r="L9" s="8"/>
      <c r="M9" s="8">
        <v>1</v>
      </c>
      <c r="N9" s="8"/>
      <c r="O9" s="8"/>
      <c r="P9" s="8">
        <v>1</v>
      </c>
      <c r="Q9" s="8">
        <f t="shared" si="2"/>
        <v>6</v>
      </c>
    </row>
    <row r="10" spans="1:27" ht="21" thickBot="1" x14ac:dyDescent="0.2">
      <c r="A10" s="4" t="s">
        <v>62</v>
      </c>
      <c r="B10" s="5"/>
      <c r="C10" s="5"/>
      <c r="D10" s="6" t="str">
        <f>IFERROR(B10/C10,"")</f>
        <v/>
      </c>
      <c r="E10" s="5">
        <v>2</v>
      </c>
      <c r="F10" s="5">
        <v>4</v>
      </c>
      <c r="G10" s="6">
        <f t="shared" si="0"/>
        <v>0.5</v>
      </c>
      <c r="H10" s="5">
        <v>3</v>
      </c>
      <c r="I10" s="5"/>
      <c r="J10" s="5">
        <v>1</v>
      </c>
      <c r="K10" s="5"/>
      <c r="L10" s="5"/>
      <c r="M10" s="5"/>
      <c r="N10" s="5"/>
      <c r="O10" s="5">
        <v>1</v>
      </c>
      <c r="P10" s="5">
        <v>1</v>
      </c>
      <c r="Q10" s="5">
        <f t="shared" si="2"/>
        <v>6</v>
      </c>
    </row>
    <row r="11" spans="1:27" ht="21" thickBot="1" x14ac:dyDescent="0.2">
      <c r="A11" s="7" t="s">
        <v>61</v>
      </c>
      <c r="B11" s="8"/>
      <c r="C11" s="8"/>
      <c r="D11" s="9" t="str">
        <f t="shared" si="1"/>
        <v/>
      </c>
      <c r="E11" s="8"/>
      <c r="F11" s="8">
        <v>3</v>
      </c>
      <c r="G11" s="9">
        <f t="shared" si="0"/>
        <v>0</v>
      </c>
      <c r="H11" s="8">
        <v>3</v>
      </c>
      <c r="I11" s="8">
        <v>1</v>
      </c>
      <c r="J11" s="8"/>
      <c r="K11" s="8"/>
      <c r="L11" s="8">
        <v>1</v>
      </c>
      <c r="M11" s="8"/>
      <c r="N11" s="8"/>
      <c r="O11" s="8"/>
      <c r="P11" s="8">
        <v>1</v>
      </c>
      <c r="Q11" s="8">
        <f t="shared" si="2"/>
        <v>0</v>
      </c>
    </row>
    <row r="12" spans="1:27" ht="21" thickBot="1" x14ac:dyDescent="0.2">
      <c r="A12" s="4" t="s">
        <v>54</v>
      </c>
      <c r="B12" s="5">
        <v>2</v>
      </c>
      <c r="C12" s="5">
        <v>5</v>
      </c>
      <c r="D12" s="6">
        <f t="shared" si="1"/>
        <v>0.4</v>
      </c>
      <c r="E12" s="5">
        <v>1</v>
      </c>
      <c r="F12" s="5">
        <v>1</v>
      </c>
      <c r="G12" s="6">
        <f t="shared" si="0"/>
        <v>1</v>
      </c>
      <c r="H12" s="5">
        <v>2</v>
      </c>
      <c r="I12" s="5">
        <v>1</v>
      </c>
      <c r="J12" s="5"/>
      <c r="K12" s="5"/>
      <c r="L12" s="5">
        <v>1</v>
      </c>
      <c r="M12" s="5"/>
      <c r="N12" s="5"/>
      <c r="O12" s="5">
        <v>1</v>
      </c>
      <c r="P12" s="5">
        <v>1</v>
      </c>
      <c r="Q12" s="5">
        <f t="shared" si="2"/>
        <v>7</v>
      </c>
    </row>
    <row r="13" spans="1:27" ht="21" thickBot="1" x14ac:dyDescent="0.2">
      <c r="A13" s="7" t="s">
        <v>59</v>
      </c>
      <c r="B13" s="8">
        <v>2</v>
      </c>
      <c r="C13" s="8">
        <v>3</v>
      </c>
      <c r="D13" s="9">
        <f t="shared" si="1"/>
        <v>0.66666666666666663</v>
      </c>
      <c r="E13" s="8">
        <v>1</v>
      </c>
      <c r="F13" s="8">
        <v>3</v>
      </c>
      <c r="G13" s="9">
        <f t="shared" si="0"/>
        <v>0.33333333333333331</v>
      </c>
      <c r="H13" s="8">
        <v>2</v>
      </c>
      <c r="I13" s="8"/>
      <c r="J13" s="8">
        <v>2</v>
      </c>
      <c r="K13" s="8"/>
      <c r="L13" s="8"/>
      <c r="M13" s="8">
        <v>1</v>
      </c>
      <c r="N13" s="8"/>
      <c r="O13" s="8">
        <v>1</v>
      </c>
      <c r="P13" s="8"/>
      <c r="Q13" s="8">
        <f t="shared" si="2"/>
        <v>7</v>
      </c>
    </row>
    <row r="14" spans="1:27" ht="21" thickBot="1" x14ac:dyDescent="0.2">
      <c r="A14" s="11" t="s">
        <v>23</v>
      </c>
      <c r="B14" s="5">
        <v>3</v>
      </c>
      <c r="C14" s="5">
        <v>6</v>
      </c>
      <c r="D14" s="6">
        <f t="shared" si="1"/>
        <v>0.5</v>
      </c>
      <c r="E14" s="5"/>
      <c r="F14" s="5"/>
      <c r="G14" s="6" t="str">
        <f t="shared" si="0"/>
        <v/>
      </c>
      <c r="H14" s="5"/>
      <c r="I14" s="5">
        <v>4</v>
      </c>
      <c r="J14" s="5">
        <v>1</v>
      </c>
      <c r="K14" s="5"/>
      <c r="L14" s="5"/>
      <c r="M14" s="5">
        <v>1</v>
      </c>
      <c r="N14" s="5"/>
      <c r="O14" s="5">
        <v>2</v>
      </c>
      <c r="P14" s="5">
        <v>2</v>
      </c>
      <c r="Q14" s="5">
        <f t="shared" si="2"/>
        <v>6</v>
      </c>
    </row>
    <row r="15" spans="1:27" ht="21" thickBot="1" x14ac:dyDescent="0.25">
      <c r="A15" s="7" t="s">
        <v>58</v>
      </c>
      <c r="B15" s="8">
        <v>2</v>
      </c>
      <c r="C15" s="8">
        <v>3</v>
      </c>
      <c r="D15" s="9">
        <f t="shared" si="1"/>
        <v>0.66666666666666663</v>
      </c>
      <c r="E15" s="8">
        <v>4</v>
      </c>
      <c r="F15" s="8">
        <v>5</v>
      </c>
      <c r="G15" s="9">
        <f t="shared" si="0"/>
        <v>0.8</v>
      </c>
      <c r="H15" s="8">
        <v>1</v>
      </c>
      <c r="I15" s="8"/>
      <c r="J15" s="8">
        <v>1</v>
      </c>
      <c r="K15" s="8"/>
      <c r="L15" s="8"/>
      <c r="M15" s="8"/>
      <c r="N15" s="8">
        <v>1</v>
      </c>
      <c r="O15" s="8">
        <v>1</v>
      </c>
      <c r="P15" s="8">
        <v>2</v>
      </c>
      <c r="Q15" s="8">
        <f t="shared" si="2"/>
        <v>16</v>
      </c>
      <c r="T15"/>
    </row>
    <row r="16" spans="1:27" ht="21" thickBot="1" x14ac:dyDescent="0.25">
      <c r="A16" s="11" t="s">
        <v>24</v>
      </c>
      <c r="B16" s="12"/>
      <c r="C16" s="12"/>
      <c r="D16" s="13" t="str">
        <f t="shared" si="1"/>
        <v/>
      </c>
      <c r="E16" s="12"/>
      <c r="F16" s="12"/>
      <c r="G16" s="13" t="str">
        <f t="shared" si="0"/>
        <v/>
      </c>
      <c r="H16" s="12"/>
      <c r="I16" s="12"/>
      <c r="J16" s="12"/>
      <c r="K16" s="12"/>
      <c r="L16" s="12"/>
      <c r="M16" s="12"/>
      <c r="N16" s="12"/>
      <c r="O16" s="12"/>
      <c r="P16" s="12"/>
      <c r="Q16" s="12">
        <f t="shared" si="2"/>
        <v>0</v>
      </c>
      <c r="AA16"/>
    </row>
    <row r="17" spans="1:27" ht="21" thickBot="1" x14ac:dyDescent="0.25">
      <c r="A17" s="14" t="s">
        <v>25</v>
      </c>
      <c r="B17" s="15">
        <v>2</v>
      </c>
      <c r="C17" s="15">
        <v>2</v>
      </c>
      <c r="D17" s="16">
        <f t="shared" si="1"/>
        <v>1</v>
      </c>
      <c r="E17" s="15">
        <v>1</v>
      </c>
      <c r="F17" s="15">
        <v>4</v>
      </c>
      <c r="G17" s="16">
        <f t="shared" si="0"/>
        <v>0.25</v>
      </c>
      <c r="H17" s="15">
        <v>1</v>
      </c>
      <c r="I17" s="15"/>
      <c r="J17" s="15">
        <v>1</v>
      </c>
      <c r="K17" s="15"/>
      <c r="L17" s="15"/>
      <c r="M17" s="15"/>
      <c r="N17" s="15"/>
      <c r="O17" s="15"/>
      <c r="P17" s="15">
        <v>1</v>
      </c>
      <c r="Q17" s="15">
        <f t="shared" si="2"/>
        <v>7</v>
      </c>
      <c r="AA17"/>
    </row>
    <row r="18" spans="1:27" ht="21" thickBot="1" x14ac:dyDescent="0.2">
      <c r="A18" s="11" t="s">
        <v>26</v>
      </c>
      <c r="B18" s="12">
        <v>2</v>
      </c>
      <c r="C18" s="12">
        <v>3</v>
      </c>
      <c r="D18" s="13">
        <f t="shared" si="1"/>
        <v>0.66666666666666663</v>
      </c>
      <c r="E18" s="12"/>
      <c r="F18" s="12"/>
      <c r="G18" s="13" t="str">
        <f t="shared" si="0"/>
        <v/>
      </c>
      <c r="H18" s="12">
        <v>2</v>
      </c>
      <c r="I18" s="12"/>
      <c r="J18" s="12">
        <v>3</v>
      </c>
      <c r="K18" s="12"/>
      <c r="L18" s="12">
        <v>2</v>
      </c>
      <c r="M18" s="12"/>
      <c r="N18" s="12">
        <v>2</v>
      </c>
      <c r="O18" s="12">
        <v>2</v>
      </c>
      <c r="P18" s="12"/>
      <c r="Q18" s="12">
        <f t="shared" si="2"/>
        <v>4</v>
      </c>
    </row>
    <row r="19" spans="1:27" ht="21" thickBot="1" x14ac:dyDescent="0.2">
      <c r="A19" s="14" t="s">
        <v>28</v>
      </c>
      <c r="B19" s="15">
        <v>1</v>
      </c>
      <c r="C19" s="15">
        <v>1</v>
      </c>
      <c r="D19" s="16">
        <f t="shared" si="1"/>
        <v>1</v>
      </c>
      <c r="E19" s="15"/>
      <c r="F19" s="15">
        <v>1</v>
      </c>
      <c r="G19" s="16">
        <f t="shared" si="0"/>
        <v>0</v>
      </c>
      <c r="H19" s="15">
        <v>5</v>
      </c>
      <c r="I19" s="15"/>
      <c r="J19" s="15">
        <v>1</v>
      </c>
      <c r="K19" s="15"/>
      <c r="L19" s="15"/>
      <c r="M19" s="15"/>
      <c r="N19" s="15">
        <v>1</v>
      </c>
      <c r="O19" s="15"/>
      <c r="P19" s="15"/>
      <c r="Q19" s="15">
        <f t="shared" si="2"/>
        <v>2</v>
      </c>
    </row>
    <row r="20" spans="1:27" ht="21" thickBot="1" x14ac:dyDescent="0.2">
      <c r="A20" s="4" t="s">
        <v>29</v>
      </c>
      <c r="B20" s="5">
        <v>1</v>
      </c>
      <c r="C20" s="5">
        <v>1</v>
      </c>
      <c r="D20" s="10">
        <f t="shared" si="1"/>
        <v>1</v>
      </c>
      <c r="E20" s="5">
        <v>1</v>
      </c>
      <c r="F20" s="5">
        <v>1</v>
      </c>
      <c r="G20" s="10">
        <f t="shared" si="0"/>
        <v>1</v>
      </c>
      <c r="H20" s="5">
        <v>2</v>
      </c>
      <c r="I20" s="5"/>
      <c r="J20" s="5"/>
      <c r="K20" s="5"/>
      <c r="L20" s="5">
        <v>1</v>
      </c>
      <c r="M20" s="5">
        <v>1</v>
      </c>
      <c r="N20" s="5"/>
      <c r="O20" s="5"/>
      <c r="P20" s="5">
        <v>1</v>
      </c>
      <c r="Q20" s="5">
        <f t="shared" si="2"/>
        <v>5</v>
      </c>
    </row>
    <row r="21" spans="1:27" ht="21" thickBot="1" x14ac:dyDescent="0.2">
      <c r="A21" s="17" t="s">
        <v>30</v>
      </c>
      <c r="B21" s="18">
        <f>SUM(B6:B20)</f>
        <v>21</v>
      </c>
      <c r="C21" s="18">
        <f>SUM(C6:C20)</f>
        <v>35</v>
      </c>
      <c r="D21" s="19">
        <f t="shared" ref="D21" si="3">B21/C21</f>
        <v>0.6</v>
      </c>
      <c r="E21" s="18">
        <f>SUM(E6:E20)</f>
        <v>13</v>
      </c>
      <c r="F21" s="18">
        <f>SUM(F6:F20)</f>
        <v>31</v>
      </c>
      <c r="G21" s="19">
        <f t="shared" ref="G21" si="4">E21/F21</f>
        <v>0.41935483870967744</v>
      </c>
      <c r="H21" s="18">
        <f t="shared" ref="H21:Q21" si="5">SUM(H6:H20)</f>
        <v>26</v>
      </c>
      <c r="I21" s="18">
        <f t="shared" si="5"/>
        <v>7</v>
      </c>
      <c r="J21" s="18">
        <f t="shared" si="5"/>
        <v>17</v>
      </c>
      <c r="K21" s="18">
        <f t="shared" si="5"/>
        <v>0</v>
      </c>
      <c r="L21" s="18">
        <f t="shared" si="5"/>
        <v>9</v>
      </c>
      <c r="M21" s="18">
        <f t="shared" si="5"/>
        <v>5</v>
      </c>
      <c r="N21" s="18">
        <f t="shared" si="5"/>
        <v>4</v>
      </c>
      <c r="O21" s="18">
        <f t="shared" si="5"/>
        <v>13</v>
      </c>
      <c r="P21" s="18">
        <f t="shared" si="5"/>
        <v>11</v>
      </c>
      <c r="Q21" s="18">
        <f t="shared" si="5"/>
        <v>81</v>
      </c>
    </row>
    <row r="22" spans="1:27" ht="20" x14ac:dyDescent="0.15">
      <c r="K22" s="20"/>
    </row>
    <row r="24" spans="1:27" x14ac:dyDescent="0.15">
      <c r="A24" s="1" t="s">
        <v>32</v>
      </c>
      <c r="B24" s="22">
        <f>C21+F21+N21-I21+O21</f>
        <v>76</v>
      </c>
    </row>
    <row r="25" spans="1:27" x14ac:dyDescent="0.15">
      <c r="A25" s="1" t="s">
        <v>37</v>
      </c>
      <c r="B25" s="21">
        <f>(Q21+N21*1.25)/B24</f>
        <v>1.131578947368421</v>
      </c>
    </row>
    <row r="26" spans="1:27" x14ac:dyDescent="0.15">
      <c r="A26" s="1" t="s">
        <v>38</v>
      </c>
      <c r="B26" s="22">
        <f>(B21+E21*1.5)/(C21+F21)*100</f>
        <v>61.363636363636367</v>
      </c>
    </row>
    <row r="27" spans="1:27" x14ac:dyDescent="0.15">
      <c r="A27" s="1" t="s">
        <v>39</v>
      </c>
      <c r="B27" s="22">
        <f>I21/(H21+I21)*100</f>
        <v>21.212121212121211</v>
      </c>
    </row>
    <row r="28" spans="1:27" x14ac:dyDescent="0.15">
      <c r="A28" s="1" t="s">
        <v>40</v>
      </c>
      <c r="B28" s="22">
        <f>O21/B24*100</f>
        <v>17.105263157894736</v>
      </c>
    </row>
    <row r="29" spans="1:27" x14ac:dyDescent="0.15">
      <c r="A29" s="1" t="s">
        <v>41</v>
      </c>
      <c r="B29" s="22">
        <f>N21*2/(C21+F21)*100</f>
        <v>12.121212121212121</v>
      </c>
    </row>
    <row r="30" spans="1:27" x14ac:dyDescent="0.15">
      <c r="B30" s="22"/>
    </row>
    <row r="31" spans="1:27" x14ac:dyDescent="0.15">
      <c r="A31" s="1" t="s">
        <v>33</v>
      </c>
      <c r="B31" s="22">
        <f>F21/(C21+F21)*100</f>
        <v>46.969696969696969</v>
      </c>
    </row>
    <row r="32" spans="1:27" x14ac:dyDescent="0.15">
      <c r="A32" s="1" t="s">
        <v>34</v>
      </c>
      <c r="B32" s="22">
        <f>K21/(C21+F21)*100</f>
        <v>0</v>
      </c>
    </row>
    <row r="33" spans="1:2" x14ac:dyDescent="0.15">
      <c r="A33" s="1" t="s">
        <v>35</v>
      </c>
      <c r="B33" s="22">
        <f>J21/(E21+B21)*100</f>
        <v>50</v>
      </c>
    </row>
    <row r="34" spans="1:2" x14ac:dyDescent="0.15">
      <c r="A34" s="1" t="s">
        <v>36</v>
      </c>
      <c r="B34" s="21">
        <f>J21/O21</f>
        <v>1.3076923076923077</v>
      </c>
    </row>
  </sheetData>
  <mergeCells count="2">
    <mergeCell ref="A1:Q3"/>
    <mergeCell ref="A4:Q4"/>
  </mergeCells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C6830-E51E-0748-995B-AACAB524E361}">
  <dimension ref="A1:AA35"/>
  <sheetViews>
    <sheetView zoomScale="70" zoomScaleNormal="70" workbookViewId="0">
      <selection activeCell="H31" sqref="H31"/>
    </sheetView>
  </sheetViews>
  <sheetFormatPr baseColWidth="10" defaultColWidth="9.83203125" defaultRowHeight="13" x14ac:dyDescent="0.15"/>
  <cols>
    <col min="1" max="1" width="20.33203125" style="1" customWidth="1"/>
    <col min="2" max="3" width="9.1640625" style="1" customWidth="1"/>
    <col min="4" max="4" width="14.1640625" style="1" customWidth="1"/>
    <col min="5" max="6" width="9.1640625" style="1" customWidth="1"/>
    <col min="7" max="7" width="14.6640625" style="1" customWidth="1"/>
    <col min="8" max="12" width="9.1640625" style="1" customWidth="1"/>
    <col min="13" max="13" width="10.83203125" style="1" customWidth="1"/>
    <col min="14" max="14" width="10" style="1" customWidth="1"/>
    <col min="15" max="16" width="9.83203125" style="1"/>
    <col min="17" max="17" width="10.83203125" style="1" customWidth="1"/>
    <col min="18" max="18" width="3.83203125" style="1" customWidth="1"/>
    <col min="19" max="16384" width="9.83203125" style="1"/>
  </cols>
  <sheetData>
    <row r="1" spans="1:20" ht="13.25" customHeight="1" x14ac:dyDescent="0.15">
      <c r="A1" s="24"/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</row>
    <row r="2" spans="1:20" ht="13.25" customHeight="1" x14ac:dyDescent="0.15">
      <c r="A2" s="24"/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</row>
    <row r="3" spans="1:20" ht="71.5" customHeight="1" x14ac:dyDescent="0.15">
      <c r="A3" s="24"/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</row>
    <row r="4" spans="1:20" ht="26" thickBot="1" x14ac:dyDescent="0.2">
      <c r="A4" s="25"/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</row>
    <row r="5" spans="1:20" ht="31" thickBot="1" x14ac:dyDescent="0.2">
      <c r="A5" s="2" t="s">
        <v>0</v>
      </c>
      <c r="B5" s="3" t="s">
        <v>1</v>
      </c>
      <c r="C5" s="3" t="s">
        <v>2</v>
      </c>
      <c r="D5" s="3" t="s">
        <v>3</v>
      </c>
      <c r="E5" s="3" t="s">
        <v>4</v>
      </c>
      <c r="F5" s="3" t="s">
        <v>5</v>
      </c>
      <c r="G5" s="3" t="s">
        <v>6</v>
      </c>
      <c r="H5" s="3" t="s">
        <v>7</v>
      </c>
      <c r="I5" s="3" t="s">
        <v>8</v>
      </c>
      <c r="J5" s="3" t="s">
        <v>9</v>
      </c>
      <c r="K5" s="3" t="s">
        <v>10</v>
      </c>
      <c r="L5" s="3" t="s">
        <v>11</v>
      </c>
      <c r="M5" s="3" t="s">
        <v>12</v>
      </c>
      <c r="N5" s="3" t="s">
        <v>13</v>
      </c>
      <c r="O5" s="3" t="s">
        <v>14</v>
      </c>
      <c r="P5" s="3" t="s">
        <v>15</v>
      </c>
      <c r="Q5" s="3" t="s">
        <v>31</v>
      </c>
    </row>
    <row r="6" spans="1:20" ht="21" thickBot="1" x14ac:dyDescent="0.2">
      <c r="A6" s="4" t="s">
        <v>57</v>
      </c>
      <c r="B6" s="5"/>
      <c r="C6" s="5"/>
      <c r="D6" s="6" t="str">
        <f>IFERROR(B6/C6,"")</f>
        <v/>
      </c>
      <c r="E6" s="5">
        <v>1</v>
      </c>
      <c r="F6" s="5">
        <v>1</v>
      </c>
      <c r="G6" s="6">
        <f t="shared" ref="G6:G21" si="0">IFERROR(E6/F6,"")</f>
        <v>1</v>
      </c>
      <c r="H6" s="5">
        <v>2</v>
      </c>
      <c r="I6" s="5"/>
      <c r="J6" s="5">
        <v>2</v>
      </c>
      <c r="K6" s="5"/>
      <c r="L6" s="5"/>
      <c r="M6" s="5"/>
      <c r="N6" s="5"/>
      <c r="O6" s="5">
        <v>1</v>
      </c>
      <c r="P6" s="5">
        <v>2</v>
      </c>
      <c r="Q6" s="5">
        <f>B6*2+E6*3</f>
        <v>3</v>
      </c>
    </row>
    <row r="7" spans="1:20" ht="21" thickBot="1" x14ac:dyDescent="0.2">
      <c r="A7" s="7" t="s">
        <v>55</v>
      </c>
      <c r="B7" s="8">
        <v>2</v>
      </c>
      <c r="C7" s="8">
        <v>3</v>
      </c>
      <c r="D7" s="9">
        <f t="shared" ref="D7:D21" si="1">IFERROR(B7/C7,"")</f>
        <v>0.66666666666666663</v>
      </c>
      <c r="E7" s="8">
        <v>1</v>
      </c>
      <c r="F7" s="8">
        <v>7</v>
      </c>
      <c r="G7" s="9">
        <f t="shared" si="0"/>
        <v>0.14285714285714285</v>
      </c>
      <c r="H7" s="8">
        <v>1</v>
      </c>
      <c r="I7" s="8"/>
      <c r="J7" s="8">
        <v>2</v>
      </c>
      <c r="K7" s="8"/>
      <c r="L7" s="8">
        <v>1</v>
      </c>
      <c r="M7" s="8"/>
      <c r="N7" s="8"/>
      <c r="O7" s="8">
        <v>1</v>
      </c>
      <c r="P7" s="8"/>
      <c r="Q7" s="8">
        <f t="shared" ref="Q7:Q21" si="2">B7*2+E7*3</f>
        <v>7</v>
      </c>
    </row>
    <row r="8" spans="1:20" ht="21" thickBot="1" x14ac:dyDescent="0.2">
      <c r="A8" s="4" t="s">
        <v>60</v>
      </c>
      <c r="B8" s="5">
        <v>2</v>
      </c>
      <c r="C8" s="5">
        <v>2</v>
      </c>
      <c r="D8" s="6">
        <f t="shared" si="1"/>
        <v>1</v>
      </c>
      <c r="E8" s="5"/>
      <c r="F8" s="5">
        <v>1</v>
      </c>
      <c r="G8" s="6">
        <f t="shared" si="0"/>
        <v>0</v>
      </c>
      <c r="H8" s="5">
        <v>4</v>
      </c>
      <c r="I8" s="5"/>
      <c r="J8" s="5">
        <v>8</v>
      </c>
      <c r="K8" s="5"/>
      <c r="L8" s="5"/>
      <c r="M8" s="5"/>
      <c r="N8" s="5"/>
      <c r="O8" s="5">
        <v>1</v>
      </c>
      <c r="P8" s="5">
        <v>1</v>
      </c>
      <c r="Q8" s="5">
        <f t="shared" si="2"/>
        <v>4</v>
      </c>
    </row>
    <row r="9" spans="1:20" ht="21" thickBot="1" x14ac:dyDescent="0.2">
      <c r="A9" s="7" t="s">
        <v>56</v>
      </c>
      <c r="B9" s="8"/>
      <c r="C9" s="8"/>
      <c r="D9" s="9" t="str">
        <f t="shared" si="1"/>
        <v/>
      </c>
      <c r="E9" s="8"/>
      <c r="F9" s="8"/>
      <c r="G9" s="9" t="str">
        <f t="shared" si="0"/>
        <v/>
      </c>
      <c r="H9" s="8"/>
      <c r="I9" s="8"/>
      <c r="J9" s="8"/>
      <c r="K9" s="8"/>
      <c r="L9" s="8"/>
      <c r="M9" s="8"/>
      <c r="N9" s="8"/>
      <c r="O9" s="8"/>
      <c r="P9" s="8"/>
      <c r="Q9" s="8">
        <f t="shared" si="2"/>
        <v>0</v>
      </c>
    </row>
    <row r="10" spans="1:20" ht="21" thickBot="1" x14ac:dyDescent="0.2">
      <c r="A10" s="4" t="s">
        <v>62</v>
      </c>
      <c r="B10" s="5"/>
      <c r="C10" s="5"/>
      <c r="D10" s="6" t="str">
        <f>IFERROR(B10/C10,"")</f>
        <v/>
      </c>
      <c r="E10" s="5">
        <v>5</v>
      </c>
      <c r="F10" s="5">
        <v>6</v>
      </c>
      <c r="G10" s="6">
        <f t="shared" si="0"/>
        <v>0.83333333333333337</v>
      </c>
      <c r="H10" s="5">
        <v>5</v>
      </c>
      <c r="I10" s="5"/>
      <c r="J10" s="5">
        <v>3</v>
      </c>
      <c r="K10" s="5"/>
      <c r="L10" s="5"/>
      <c r="M10" s="5"/>
      <c r="N10" s="5"/>
      <c r="O10" s="5"/>
      <c r="P10" s="5">
        <v>2</v>
      </c>
      <c r="Q10" s="5">
        <f t="shared" si="2"/>
        <v>15</v>
      </c>
    </row>
    <row r="11" spans="1:20" ht="21" thickBot="1" x14ac:dyDescent="0.2">
      <c r="A11" s="7" t="s">
        <v>61</v>
      </c>
      <c r="B11" s="8"/>
      <c r="C11" s="8"/>
      <c r="D11" s="9" t="str">
        <f t="shared" si="1"/>
        <v/>
      </c>
      <c r="E11" s="8"/>
      <c r="F11" s="8"/>
      <c r="G11" s="9" t="str">
        <f t="shared" si="0"/>
        <v/>
      </c>
      <c r="H11" s="8"/>
      <c r="I11" s="8"/>
      <c r="J11" s="8"/>
      <c r="K11" s="8"/>
      <c r="L11" s="8"/>
      <c r="M11" s="8"/>
      <c r="N11" s="8"/>
      <c r="O11" s="8"/>
      <c r="P11" s="8"/>
      <c r="Q11" s="8">
        <f t="shared" si="2"/>
        <v>0</v>
      </c>
    </row>
    <row r="12" spans="1:20" ht="21" thickBot="1" x14ac:dyDescent="0.2">
      <c r="A12" s="4" t="s">
        <v>54</v>
      </c>
      <c r="B12" s="5">
        <v>2</v>
      </c>
      <c r="C12" s="5">
        <v>2</v>
      </c>
      <c r="D12" s="6">
        <f t="shared" si="1"/>
        <v>1</v>
      </c>
      <c r="E12" s="5">
        <v>1</v>
      </c>
      <c r="F12" s="5">
        <v>3</v>
      </c>
      <c r="G12" s="6">
        <f t="shared" si="0"/>
        <v>0.33333333333333331</v>
      </c>
      <c r="H12" s="5">
        <v>4</v>
      </c>
      <c r="I12" s="5">
        <v>2</v>
      </c>
      <c r="J12" s="5">
        <v>2</v>
      </c>
      <c r="K12" s="5"/>
      <c r="L12" s="5">
        <v>1</v>
      </c>
      <c r="M12" s="5"/>
      <c r="N12" s="5">
        <v>1</v>
      </c>
      <c r="O12" s="5">
        <v>1</v>
      </c>
      <c r="P12" s="5"/>
      <c r="Q12" s="5">
        <f t="shared" si="2"/>
        <v>7</v>
      </c>
    </row>
    <row r="13" spans="1:20" ht="21" thickBot="1" x14ac:dyDescent="0.2">
      <c r="A13" s="7" t="s">
        <v>63</v>
      </c>
      <c r="B13" s="8"/>
      <c r="C13" s="8"/>
      <c r="D13" s="9"/>
      <c r="E13" s="8">
        <v>3</v>
      </c>
      <c r="F13" s="8">
        <v>5</v>
      </c>
      <c r="G13" s="9"/>
      <c r="H13" s="8"/>
      <c r="I13" s="8"/>
      <c r="J13" s="8">
        <v>2</v>
      </c>
      <c r="K13" s="8"/>
      <c r="L13" s="8">
        <v>1</v>
      </c>
      <c r="M13" s="8"/>
      <c r="N13" s="8"/>
      <c r="O13" s="8">
        <v>1</v>
      </c>
      <c r="P13" s="8">
        <v>1</v>
      </c>
      <c r="Q13" s="8">
        <f t="shared" si="2"/>
        <v>9</v>
      </c>
    </row>
    <row r="14" spans="1:20" ht="21" thickBot="1" x14ac:dyDescent="0.2">
      <c r="A14" s="11" t="s">
        <v>59</v>
      </c>
      <c r="B14" s="5"/>
      <c r="C14" s="5"/>
      <c r="D14" s="6" t="str">
        <f t="shared" si="1"/>
        <v/>
      </c>
      <c r="E14" s="5"/>
      <c r="F14" s="5"/>
      <c r="G14" s="6" t="str">
        <f t="shared" si="0"/>
        <v/>
      </c>
      <c r="H14" s="5"/>
      <c r="I14" s="5"/>
      <c r="J14" s="5"/>
      <c r="K14" s="5"/>
      <c r="L14" s="5"/>
      <c r="M14" s="5"/>
      <c r="N14" s="5"/>
      <c r="O14" s="5"/>
      <c r="P14" s="5"/>
      <c r="Q14" s="5">
        <f t="shared" si="2"/>
        <v>0</v>
      </c>
    </row>
    <row r="15" spans="1:20" ht="21" thickBot="1" x14ac:dyDescent="0.2">
      <c r="A15" s="7" t="s">
        <v>23</v>
      </c>
      <c r="B15" s="8">
        <v>4</v>
      </c>
      <c r="C15" s="8">
        <v>7</v>
      </c>
      <c r="D15" s="9">
        <f t="shared" si="1"/>
        <v>0.5714285714285714</v>
      </c>
      <c r="E15" s="8"/>
      <c r="F15" s="8"/>
      <c r="G15" s="9" t="str">
        <f t="shared" si="0"/>
        <v/>
      </c>
      <c r="H15" s="8">
        <v>4</v>
      </c>
      <c r="I15" s="8"/>
      <c r="J15" s="8">
        <v>1</v>
      </c>
      <c r="K15" s="8"/>
      <c r="L15" s="8">
        <v>1</v>
      </c>
      <c r="M15" s="8"/>
      <c r="N15" s="8"/>
      <c r="O15" s="8">
        <v>2</v>
      </c>
      <c r="P15" s="8">
        <v>1</v>
      </c>
      <c r="Q15" s="8">
        <f t="shared" si="2"/>
        <v>8</v>
      </c>
    </row>
    <row r="16" spans="1:20" ht="21" thickBot="1" x14ac:dyDescent="0.25">
      <c r="A16" s="11" t="s">
        <v>58</v>
      </c>
      <c r="B16" s="12"/>
      <c r="C16" s="12"/>
      <c r="D16" s="13" t="str">
        <f t="shared" si="1"/>
        <v/>
      </c>
      <c r="E16" s="12"/>
      <c r="F16" s="12"/>
      <c r="G16" s="13" t="str">
        <f t="shared" si="0"/>
        <v/>
      </c>
      <c r="H16" s="12"/>
      <c r="I16" s="12"/>
      <c r="J16" s="12"/>
      <c r="K16" s="12"/>
      <c r="L16" s="12"/>
      <c r="M16" s="12"/>
      <c r="N16" s="12"/>
      <c r="O16" s="12"/>
      <c r="P16" s="12"/>
      <c r="Q16" s="12">
        <f t="shared" si="2"/>
        <v>0</v>
      </c>
      <c r="T16"/>
    </row>
    <row r="17" spans="1:27" ht="21" thickBot="1" x14ac:dyDescent="0.25">
      <c r="A17" s="14" t="s">
        <v>24</v>
      </c>
      <c r="B17" s="15">
        <v>6</v>
      </c>
      <c r="C17" s="15">
        <v>7</v>
      </c>
      <c r="D17" s="16">
        <f t="shared" si="1"/>
        <v>0.8571428571428571</v>
      </c>
      <c r="E17" s="15">
        <v>2</v>
      </c>
      <c r="F17" s="15">
        <v>6</v>
      </c>
      <c r="G17" s="16">
        <f t="shared" si="0"/>
        <v>0.33333333333333331</v>
      </c>
      <c r="H17" s="15">
        <v>3</v>
      </c>
      <c r="I17" s="15">
        <v>3</v>
      </c>
      <c r="J17" s="15">
        <v>1</v>
      </c>
      <c r="K17" s="15"/>
      <c r="L17" s="15">
        <v>1</v>
      </c>
      <c r="M17" s="15"/>
      <c r="N17" s="15"/>
      <c r="O17" s="15">
        <v>2</v>
      </c>
      <c r="P17" s="15"/>
      <c r="Q17" s="15">
        <f t="shared" si="2"/>
        <v>18</v>
      </c>
      <c r="AA17"/>
    </row>
    <row r="18" spans="1:27" ht="21" thickBot="1" x14ac:dyDescent="0.25">
      <c r="A18" s="11" t="s">
        <v>25</v>
      </c>
      <c r="B18" s="12">
        <v>1</v>
      </c>
      <c r="C18" s="12">
        <v>1</v>
      </c>
      <c r="D18" s="13">
        <f t="shared" si="1"/>
        <v>1</v>
      </c>
      <c r="E18" s="12">
        <v>1</v>
      </c>
      <c r="F18" s="12">
        <v>5</v>
      </c>
      <c r="G18" s="13">
        <f t="shared" si="0"/>
        <v>0.2</v>
      </c>
      <c r="H18" s="12"/>
      <c r="I18" s="12"/>
      <c r="J18" s="12">
        <v>2</v>
      </c>
      <c r="K18" s="12"/>
      <c r="L18" s="12">
        <v>2</v>
      </c>
      <c r="M18" s="12"/>
      <c r="N18" s="12"/>
      <c r="O18" s="12"/>
      <c r="P18" s="12"/>
      <c r="Q18" s="12">
        <f t="shared" si="2"/>
        <v>5</v>
      </c>
      <c r="AA18"/>
    </row>
    <row r="19" spans="1:27" ht="21" thickBot="1" x14ac:dyDescent="0.2">
      <c r="A19" s="14" t="s">
        <v>26</v>
      </c>
      <c r="B19" s="15"/>
      <c r="C19" s="15"/>
      <c r="D19" s="16" t="str">
        <f t="shared" si="1"/>
        <v/>
      </c>
      <c r="E19" s="15"/>
      <c r="F19" s="15"/>
      <c r="G19" s="16" t="str">
        <f t="shared" si="0"/>
        <v/>
      </c>
      <c r="H19" s="15"/>
      <c r="I19" s="15"/>
      <c r="J19" s="15"/>
      <c r="K19" s="15"/>
      <c r="L19" s="15"/>
      <c r="M19" s="15"/>
      <c r="N19" s="15"/>
      <c r="O19" s="15"/>
      <c r="P19" s="15"/>
      <c r="Q19" s="15">
        <f t="shared" si="2"/>
        <v>0</v>
      </c>
    </row>
    <row r="20" spans="1:27" ht="21" thickBot="1" x14ac:dyDescent="0.2">
      <c r="A20" s="4" t="s">
        <v>28</v>
      </c>
      <c r="B20" s="5">
        <v>1</v>
      </c>
      <c r="C20" s="5">
        <v>2</v>
      </c>
      <c r="D20" s="10">
        <f t="shared" si="1"/>
        <v>0.5</v>
      </c>
      <c r="E20" s="5">
        <v>1</v>
      </c>
      <c r="F20" s="5">
        <v>2</v>
      </c>
      <c r="G20" s="10">
        <f t="shared" si="0"/>
        <v>0.5</v>
      </c>
      <c r="H20" s="5"/>
      <c r="I20" s="5"/>
      <c r="J20" s="5"/>
      <c r="K20" s="5"/>
      <c r="L20" s="5"/>
      <c r="M20" s="5"/>
      <c r="N20" s="5"/>
      <c r="O20" s="5"/>
      <c r="P20" s="5"/>
      <c r="Q20" s="5">
        <f t="shared" si="2"/>
        <v>5</v>
      </c>
    </row>
    <row r="21" spans="1:27" ht="21" thickBot="1" x14ac:dyDescent="0.2">
      <c r="A21" s="14" t="s">
        <v>29</v>
      </c>
      <c r="B21" s="15"/>
      <c r="C21" s="15">
        <v>2</v>
      </c>
      <c r="D21" s="16">
        <f t="shared" si="1"/>
        <v>0</v>
      </c>
      <c r="E21" s="15"/>
      <c r="F21" s="15">
        <v>1</v>
      </c>
      <c r="G21" s="16">
        <f t="shared" si="0"/>
        <v>0</v>
      </c>
      <c r="H21" s="15"/>
      <c r="I21" s="15">
        <v>2</v>
      </c>
      <c r="J21" s="15">
        <v>1</v>
      </c>
      <c r="K21" s="15"/>
      <c r="L21" s="15"/>
      <c r="M21" s="15"/>
      <c r="N21" s="15"/>
      <c r="O21" s="15"/>
      <c r="P21" s="15"/>
      <c r="Q21" s="15">
        <f t="shared" si="2"/>
        <v>0</v>
      </c>
    </row>
    <row r="22" spans="1:27" ht="21" thickBot="1" x14ac:dyDescent="0.2">
      <c r="A22" s="17" t="s">
        <v>30</v>
      </c>
      <c r="B22" s="18">
        <f>SUM(B6:B21)</f>
        <v>18</v>
      </c>
      <c r="C22" s="18">
        <f>SUM(C6:C21)</f>
        <v>26</v>
      </c>
      <c r="D22" s="19">
        <f t="shared" ref="D22" si="3">B22/C22</f>
        <v>0.69230769230769229</v>
      </c>
      <c r="E22" s="18">
        <f>SUM(E6:E21)</f>
        <v>15</v>
      </c>
      <c r="F22" s="18">
        <f>SUM(F6:F21)</f>
        <v>37</v>
      </c>
      <c r="G22" s="19">
        <f t="shared" ref="G22" si="4">E22/F22</f>
        <v>0.40540540540540543</v>
      </c>
      <c r="H22" s="18">
        <f t="shared" ref="H22:Q22" si="5">SUM(H6:H21)</f>
        <v>23</v>
      </c>
      <c r="I22" s="18">
        <f t="shared" si="5"/>
        <v>7</v>
      </c>
      <c r="J22" s="18">
        <f t="shared" si="5"/>
        <v>24</v>
      </c>
      <c r="K22" s="18">
        <f t="shared" si="5"/>
        <v>0</v>
      </c>
      <c r="L22" s="18">
        <f t="shared" si="5"/>
        <v>7</v>
      </c>
      <c r="M22" s="18">
        <f t="shared" si="5"/>
        <v>0</v>
      </c>
      <c r="N22" s="18">
        <f t="shared" si="5"/>
        <v>1</v>
      </c>
      <c r="O22" s="18">
        <f t="shared" si="5"/>
        <v>9</v>
      </c>
      <c r="P22" s="18">
        <f t="shared" si="5"/>
        <v>7</v>
      </c>
      <c r="Q22" s="18">
        <f t="shared" si="5"/>
        <v>81</v>
      </c>
    </row>
    <row r="23" spans="1:27" ht="20" x14ac:dyDescent="0.15">
      <c r="K23" s="20"/>
    </row>
    <row r="25" spans="1:27" x14ac:dyDescent="0.15">
      <c r="A25" s="1" t="s">
        <v>32</v>
      </c>
      <c r="B25" s="22">
        <f>C22+F22+N22-I22+O22</f>
        <v>66</v>
      </c>
    </row>
    <row r="26" spans="1:27" x14ac:dyDescent="0.15">
      <c r="A26" s="1" t="s">
        <v>37</v>
      </c>
      <c r="B26" s="21">
        <f>(Q22+N22*1.25)/B25</f>
        <v>1.2462121212121211</v>
      </c>
    </row>
    <row r="27" spans="1:27" x14ac:dyDescent="0.15">
      <c r="A27" s="1" t="s">
        <v>38</v>
      </c>
      <c r="B27" s="22">
        <f>(B22+E22*1.5)/(C22+F22)*100</f>
        <v>64.285714285714292</v>
      </c>
    </row>
    <row r="28" spans="1:27" x14ac:dyDescent="0.15">
      <c r="A28" s="1" t="s">
        <v>39</v>
      </c>
      <c r="B28" s="22">
        <f>I22/(H22+I22)*100</f>
        <v>23.333333333333332</v>
      </c>
    </row>
    <row r="29" spans="1:27" x14ac:dyDescent="0.15">
      <c r="A29" s="1" t="s">
        <v>40</v>
      </c>
      <c r="B29" s="22">
        <f>O22/B25*100</f>
        <v>13.636363636363635</v>
      </c>
    </row>
    <row r="30" spans="1:27" x14ac:dyDescent="0.15">
      <c r="A30" s="1" t="s">
        <v>41</v>
      </c>
      <c r="B30" s="22">
        <f>N22*2/(C22+F22)*100</f>
        <v>3.1746031746031744</v>
      </c>
    </row>
    <row r="31" spans="1:27" x14ac:dyDescent="0.15">
      <c r="B31" s="22"/>
      <c r="G31" s="23"/>
    </row>
    <row r="32" spans="1:27" x14ac:dyDescent="0.15">
      <c r="A32" s="1" t="s">
        <v>33</v>
      </c>
      <c r="B32" s="22">
        <f>F22/(C22+F22)*100</f>
        <v>58.730158730158735</v>
      </c>
    </row>
    <row r="33" spans="1:2" x14ac:dyDescent="0.15">
      <c r="A33" s="1" t="s">
        <v>34</v>
      </c>
      <c r="B33" s="22">
        <f>K22/(C22+F22)*100</f>
        <v>0</v>
      </c>
    </row>
    <row r="34" spans="1:2" x14ac:dyDescent="0.15">
      <c r="A34" s="1" t="s">
        <v>35</v>
      </c>
      <c r="B34" s="22">
        <f>J22/(E22+B22)*100</f>
        <v>72.727272727272734</v>
      </c>
    </row>
    <row r="35" spans="1:2" x14ac:dyDescent="0.15">
      <c r="A35" s="1" t="s">
        <v>36</v>
      </c>
      <c r="B35" s="21">
        <f>J22/O22</f>
        <v>2.6666666666666665</v>
      </c>
    </row>
  </sheetData>
  <mergeCells count="2">
    <mergeCell ref="A1:Q3"/>
    <mergeCell ref="A4:Q4"/>
  </mergeCells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F2260-F7AB-124A-8CA7-8FFEC522AD73}">
  <dimension ref="A1:AA35"/>
  <sheetViews>
    <sheetView tabSelected="1" zoomScale="70" zoomScaleNormal="70" workbookViewId="0">
      <selection activeCell="P21" sqref="P21"/>
    </sheetView>
  </sheetViews>
  <sheetFormatPr baseColWidth="10" defaultColWidth="9.83203125" defaultRowHeight="13" x14ac:dyDescent="0.15"/>
  <cols>
    <col min="1" max="1" width="20.33203125" style="1" customWidth="1"/>
    <col min="2" max="3" width="9.1640625" style="1" customWidth="1"/>
    <col min="4" max="4" width="14.1640625" style="1" customWidth="1"/>
    <col min="5" max="6" width="9.1640625" style="1" customWidth="1"/>
    <col min="7" max="7" width="14.6640625" style="1" customWidth="1"/>
    <col min="8" max="12" width="9.1640625" style="1" customWidth="1"/>
    <col min="13" max="13" width="10.83203125" style="1" customWidth="1"/>
    <col min="14" max="14" width="10" style="1" customWidth="1"/>
    <col min="15" max="16" width="9.83203125" style="1"/>
    <col min="17" max="17" width="10.83203125" style="1" customWidth="1"/>
    <col min="18" max="18" width="3.83203125" style="1" customWidth="1"/>
    <col min="19" max="16384" width="9.83203125" style="1"/>
  </cols>
  <sheetData>
    <row r="1" spans="1:20" ht="13.25" customHeight="1" x14ac:dyDescent="0.15">
      <c r="A1" s="24"/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</row>
    <row r="2" spans="1:20" ht="13.25" customHeight="1" x14ac:dyDescent="0.15">
      <c r="A2" s="24"/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</row>
    <row r="3" spans="1:20" ht="71.5" customHeight="1" x14ac:dyDescent="0.15">
      <c r="A3" s="24"/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</row>
    <row r="4" spans="1:20" ht="26" thickBot="1" x14ac:dyDescent="0.2">
      <c r="A4" s="25"/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</row>
    <row r="5" spans="1:20" ht="31" thickBot="1" x14ac:dyDescent="0.2">
      <c r="A5" s="2" t="s">
        <v>0</v>
      </c>
      <c r="B5" s="3" t="s">
        <v>1</v>
      </c>
      <c r="C5" s="3" t="s">
        <v>2</v>
      </c>
      <c r="D5" s="3" t="s">
        <v>3</v>
      </c>
      <c r="E5" s="3" t="s">
        <v>4</v>
      </c>
      <c r="F5" s="3" t="s">
        <v>5</v>
      </c>
      <c r="G5" s="3" t="s">
        <v>6</v>
      </c>
      <c r="H5" s="3" t="s">
        <v>7</v>
      </c>
      <c r="I5" s="3" t="s">
        <v>8</v>
      </c>
      <c r="J5" s="3" t="s">
        <v>9</v>
      </c>
      <c r="K5" s="3" t="s">
        <v>10</v>
      </c>
      <c r="L5" s="3" t="s">
        <v>11</v>
      </c>
      <c r="M5" s="3" t="s">
        <v>12</v>
      </c>
      <c r="N5" s="3" t="s">
        <v>13</v>
      </c>
      <c r="O5" s="3" t="s">
        <v>14</v>
      </c>
      <c r="P5" s="3" t="s">
        <v>15</v>
      </c>
      <c r="Q5" s="3" t="s">
        <v>31</v>
      </c>
    </row>
    <row r="6" spans="1:20" ht="21" thickBot="1" x14ac:dyDescent="0.2">
      <c r="A6" s="4" t="s">
        <v>57</v>
      </c>
      <c r="B6" s="5">
        <v>1</v>
      </c>
      <c r="C6" s="5">
        <v>2</v>
      </c>
      <c r="D6" s="6">
        <f>IFERROR(B6/C6,"")</f>
        <v>0.5</v>
      </c>
      <c r="E6" s="5">
        <v>1</v>
      </c>
      <c r="F6" s="5">
        <v>2</v>
      </c>
      <c r="G6" s="6">
        <f t="shared" ref="G6:G21" si="0">IFERROR(E6/F6,"")</f>
        <v>0.5</v>
      </c>
      <c r="H6" s="5"/>
      <c r="I6" s="5"/>
      <c r="J6" s="5">
        <v>1</v>
      </c>
      <c r="K6" s="5"/>
      <c r="L6" s="5"/>
      <c r="M6" s="5"/>
      <c r="N6" s="5"/>
      <c r="O6" s="5">
        <v>1</v>
      </c>
      <c r="P6" s="5">
        <v>1</v>
      </c>
      <c r="Q6" s="5">
        <f>B6*2+E6*3</f>
        <v>5</v>
      </c>
    </row>
    <row r="7" spans="1:20" ht="21" thickBot="1" x14ac:dyDescent="0.2">
      <c r="A7" s="7" t="s">
        <v>55</v>
      </c>
      <c r="B7" s="8">
        <v>6</v>
      </c>
      <c r="C7" s="8">
        <v>9</v>
      </c>
      <c r="D7" s="9">
        <f t="shared" ref="D7:D21" si="1">IFERROR(B7/C7,"")</f>
        <v>0.66666666666666663</v>
      </c>
      <c r="E7" s="8">
        <v>2</v>
      </c>
      <c r="F7" s="8">
        <v>3</v>
      </c>
      <c r="G7" s="9">
        <f t="shared" si="0"/>
        <v>0.66666666666666663</v>
      </c>
      <c r="H7" s="8">
        <v>1</v>
      </c>
      <c r="I7" s="8"/>
      <c r="J7" s="8">
        <v>5</v>
      </c>
      <c r="K7" s="8"/>
      <c r="L7" s="8"/>
      <c r="M7" s="8"/>
      <c r="N7" s="8"/>
      <c r="O7" s="8">
        <v>1</v>
      </c>
      <c r="P7" s="8">
        <v>1</v>
      </c>
      <c r="Q7" s="8">
        <f t="shared" ref="Q7:Q21" si="2">B7*2+E7*3</f>
        <v>18</v>
      </c>
    </row>
    <row r="8" spans="1:20" ht="21" thickBot="1" x14ac:dyDescent="0.2">
      <c r="A8" s="4" t="s">
        <v>60</v>
      </c>
      <c r="B8" s="5"/>
      <c r="C8" s="5"/>
      <c r="D8" s="6" t="str">
        <f t="shared" si="1"/>
        <v/>
      </c>
      <c r="E8" s="5"/>
      <c r="F8" s="5"/>
      <c r="G8" s="6" t="str">
        <f t="shared" si="0"/>
        <v/>
      </c>
      <c r="H8" s="5"/>
      <c r="I8" s="5"/>
      <c r="J8" s="5"/>
      <c r="K8" s="5"/>
      <c r="L8" s="5"/>
      <c r="M8" s="5"/>
      <c r="N8" s="5"/>
      <c r="O8" s="5"/>
      <c r="P8" s="5"/>
      <c r="Q8" s="5">
        <f t="shared" si="2"/>
        <v>0</v>
      </c>
    </row>
    <row r="9" spans="1:20" ht="21" thickBot="1" x14ac:dyDescent="0.2">
      <c r="A9" s="7" t="s">
        <v>56</v>
      </c>
      <c r="B9" s="8"/>
      <c r="C9" s="8">
        <v>1</v>
      </c>
      <c r="D9" s="9">
        <f t="shared" si="1"/>
        <v>0</v>
      </c>
      <c r="E9" s="8"/>
      <c r="F9" s="8">
        <v>3</v>
      </c>
      <c r="G9" s="9">
        <f t="shared" si="0"/>
        <v>0</v>
      </c>
      <c r="H9" s="8">
        <v>6</v>
      </c>
      <c r="I9" s="8"/>
      <c r="J9" s="8">
        <v>3</v>
      </c>
      <c r="K9" s="8"/>
      <c r="L9" s="8"/>
      <c r="M9" s="8"/>
      <c r="N9" s="8"/>
      <c r="O9" s="8"/>
      <c r="P9" s="8"/>
      <c r="Q9" s="8">
        <f t="shared" si="2"/>
        <v>0</v>
      </c>
    </row>
    <row r="10" spans="1:20" ht="21" thickBot="1" x14ac:dyDescent="0.2">
      <c r="A10" s="4" t="s">
        <v>62</v>
      </c>
      <c r="B10" s="5">
        <v>4</v>
      </c>
      <c r="C10" s="5">
        <v>5</v>
      </c>
      <c r="D10" s="6">
        <f>IFERROR(B10/C10,"")</f>
        <v>0.8</v>
      </c>
      <c r="E10" s="5">
        <v>2</v>
      </c>
      <c r="F10" s="5">
        <v>4</v>
      </c>
      <c r="G10" s="6">
        <f t="shared" si="0"/>
        <v>0.5</v>
      </c>
      <c r="H10" s="5">
        <v>3</v>
      </c>
      <c r="I10" s="5"/>
      <c r="J10" s="5"/>
      <c r="K10" s="5"/>
      <c r="L10" s="5"/>
      <c r="M10" s="5"/>
      <c r="N10" s="5"/>
      <c r="O10" s="5">
        <v>1</v>
      </c>
      <c r="P10" s="5">
        <v>1</v>
      </c>
      <c r="Q10" s="5">
        <f t="shared" si="2"/>
        <v>14</v>
      </c>
    </row>
    <row r="11" spans="1:20" ht="21" thickBot="1" x14ac:dyDescent="0.2">
      <c r="A11" s="7" t="s">
        <v>61</v>
      </c>
      <c r="B11" s="8">
        <v>1</v>
      </c>
      <c r="C11" s="8">
        <v>1</v>
      </c>
      <c r="D11" s="9">
        <f t="shared" si="1"/>
        <v>1</v>
      </c>
      <c r="E11" s="8"/>
      <c r="F11" s="8">
        <v>4</v>
      </c>
      <c r="G11" s="9">
        <f t="shared" si="0"/>
        <v>0</v>
      </c>
      <c r="H11" s="8">
        <v>5</v>
      </c>
      <c r="I11" s="8">
        <v>1</v>
      </c>
      <c r="J11" s="8">
        <v>2</v>
      </c>
      <c r="K11" s="8"/>
      <c r="L11" s="8">
        <v>1</v>
      </c>
      <c r="M11" s="8"/>
      <c r="N11" s="8"/>
      <c r="O11" s="8"/>
      <c r="P11" s="8">
        <v>2</v>
      </c>
      <c r="Q11" s="8">
        <f t="shared" si="2"/>
        <v>2</v>
      </c>
    </row>
    <row r="12" spans="1:20" ht="21" thickBot="1" x14ac:dyDescent="0.2">
      <c r="A12" s="4" t="s">
        <v>54</v>
      </c>
      <c r="B12" s="5">
        <v>1</v>
      </c>
      <c r="C12" s="5">
        <v>5</v>
      </c>
      <c r="D12" s="6">
        <f t="shared" si="1"/>
        <v>0.2</v>
      </c>
      <c r="E12" s="5"/>
      <c r="F12" s="5">
        <v>2</v>
      </c>
      <c r="G12" s="6">
        <f t="shared" si="0"/>
        <v>0</v>
      </c>
      <c r="H12" s="5">
        <v>2</v>
      </c>
      <c r="I12" s="5">
        <v>1</v>
      </c>
      <c r="J12" s="5">
        <v>2</v>
      </c>
      <c r="K12" s="5"/>
      <c r="L12" s="5">
        <v>1</v>
      </c>
      <c r="M12" s="5">
        <v>1</v>
      </c>
      <c r="N12" s="5"/>
      <c r="O12" s="5">
        <v>1</v>
      </c>
      <c r="P12" s="5"/>
      <c r="Q12" s="5">
        <f t="shared" si="2"/>
        <v>2</v>
      </c>
    </row>
    <row r="13" spans="1:20" ht="21" thickBot="1" x14ac:dyDescent="0.2">
      <c r="A13" s="7" t="s">
        <v>63</v>
      </c>
      <c r="B13" s="8">
        <v>2</v>
      </c>
      <c r="C13" s="8">
        <v>2</v>
      </c>
      <c r="D13" s="9">
        <f t="shared" si="1"/>
        <v>1</v>
      </c>
      <c r="E13" s="8"/>
      <c r="F13" s="8">
        <v>4</v>
      </c>
      <c r="G13" s="9">
        <f t="shared" si="0"/>
        <v>0</v>
      </c>
      <c r="H13" s="8">
        <v>4</v>
      </c>
      <c r="I13" s="8"/>
      <c r="J13" s="8">
        <v>2</v>
      </c>
      <c r="K13" s="8"/>
      <c r="L13" s="8"/>
      <c r="M13" s="8"/>
      <c r="N13" s="8"/>
      <c r="O13" s="8">
        <v>2</v>
      </c>
      <c r="P13" s="8">
        <v>1</v>
      </c>
      <c r="Q13" s="8">
        <f t="shared" si="2"/>
        <v>4</v>
      </c>
    </row>
    <row r="14" spans="1:20" ht="21" thickBot="1" x14ac:dyDescent="0.2">
      <c r="A14" s="11" t="s">
        <v>59</v>
      </c>
      <c r="B14" s="5">
        <v>2</v>
      </c>
      <c r="C14" s="5">
        <v>3</v>
      </c>
      <c r="D14" s="6">
        <f t="shared" si="1"/>
        <v>0.66666666666666663</v>
      </c>
      <c r="E14" s="5">
        <v>1</v>
      </c>
      <c r="F14" s="5">
        <v>2</v>
      </c>
      <c r="G14" s="6">
        <v>0.05</v>
      </c>
      <c r="H14" s="5">
        <v>12</v>
      </c>
      <c r="I14" s="5">
        <v>2</v>
      </c>
      <c r="J14" s="5"/>
      <c r="K14" s="5">
        <v>1</v>
      </c>
      <c r="L14" s="5"/>
      <c r="M14" s="5"/>
      <c r="N14" s="5"/>
      <c r="O14" s="5"/>
      <c r="P14" s="5">
        <v>1</v>
      </c>
      <c r="Q14" s="5">
        <f t="shared" si="2"/>
        <v>7</v>
      </c>
    </row>
    <row r="15" spans="1:20" ht="21" thickBot="1" x14ac:dyDescent="0.2">
      <c r="A15" s="7" t="s">
        <v>23</v>
      </c>
      <c r="B15" s="8">
        <v>3</v>
      </c>
      <c r="C15" s="8">
        <v>4</v>
      </c>
      <c r="D15" s="9">
        <f t="shared" si="1"/>
        <v>0.75</v>
      </c>
      <c r="E15" s="8"/>
      <c r="F15" s="8"/>
      <c r="G15" s="9" t="str">
        <f t="shared" si="0"/>
        <v/>
      </c>
      <c r="H15" s="8">
        <v>4</v>
      </c>
      <c r="I15" s="8"/>
      <c r="J15" s="8"/>
      <c r="K15" s="8"/>
      <c r="L15" s="8"/>
      <c r="M15" s="8">
        <v>1</v>
      </c>
      <c r="N15" s="8">
        <v>1</v>
      </c>
      <c r="O15" s="8">
        <v>2</v>
      </c>
      <c r="P15" s="8"/>
      <c r="Q15" s="8">
        <f t="shared" si="2"/>
        <v>6</v>
      </c>
    </row>
    <row r="16" spans="1:20" ht="21" thickBot="1" x14ac:dyDescent="0.25">
      <c r="A16" s="11" t="s">
        <v>58</v>
      </c>
      <c r="B16" s="12">
        <v>2</v>
      </c>
      <c r="C16" s="12">
        <v>2</v>
      </c>
      <c r="D16" s="13">
        <f t="shared" si="1"/>
        <v>1</v>
      </c>
      <c r="E16" s="12">
        <v>4</v>
      </c>
      <c r="F16" s="12">
        <v>7</v>
      </c>
      <c r="G16" s="13">
        <f t="shared" si="0"/>
        <v>0.5714285714285714</v>
      </c>
      <c r="H16" s="12">
        <v>2</v>
      </c>
      <c r="I16" s="12"/>
      <c r="J16" s="12">
        <v>1</v>
      </c>
      <c r="K16" s="12"/>
      <c r="L16" s="12"/>
      <c r="M16" s="12"/>
      <c r="N16" s="12"/>
      <c r="O16" s="12">
        <v>1</v>
      </c>
      <c r="P16" s="12"/>
      <c r="Q16" s="12">
        <f t="shared" si="2"/>
        <v>16</v>
      </c>
      <c r="T16"/>
    </row>
    <row r="17" spans="1:27" ht="21" thickBot="1" x14ac:dyDescent="0.25">
      <c r="A17" s="14" t="s">
        <v>24</v>
      </c>
      <c r="B17" s="15">
        <v>1</v>
      </c>
      <c r="C17" s="15">
        <v>2</v>
      </c>
      <c r="D17" s="16">
        <f t="shared" si="1"/>
        <v>0.5</v>
      </c>
      <c r="E17" s="15">
        <v>1</v>
      </c>
      <c r="F17" s="15">
        <v>3</v>
      </c>
      <c r="G17" s="16">
        <f t="shared" si="0"/>
        <v>0.33333333333333331</v>
      </c>
      <c r="H17" s="15">
        <v>3</v>
      </c>
      <c r="I17" s="15">
        <v>1</v>
      </c>
      <c r="J17" s="15">
        <v>1</v>
      </c>
      <c r="K17" s="15"/>
      <c r="L17" s="15"/>
      <c r="M17" s="15">
        <v>1</v>
      </c>
      <c r="N17" s="15">
        <v>1</v>
      </c>
      <c r="O17" s="15"/>
      <c r="P17" s="15">
        <v>1</v>
      </c>
      <c r="Q17" s="15">
        <f t="shared" si="2"/>
        <v>5</v>
      </c>
      <c r="AA17"/>
    </row>
    <row r="18" spans="1:27" ht="21" thickBot="1" x14ac:dyDescent="0.25">
      <c r="A18" s="11" t="s">
        <v>25</v>
      </c>
      <c r="B18" s="12"/>
      <c r="C18" s="12">
        <v>1</v>
      </c>
      <c r="D18" s="13">
        <f t="shared" si="1"/>
        <v>0</v>
      </c>
      <c r="E18" s="12">
        <v>2</v>
      </c>
      <c r="F18" s="12">
        <v>4</v>
      </c>
      <c r="G18" s="13">
        <f t="shared" si="0"/>
        <v>0.5</v>
      </c>
      <c r="H18" s="12">
        <v>1</v>
      </c>
      <c r="I18" s="12"/>
      <c r="J18" s="12">
        <v>3</v>
      </c>
      <c r="K18" s="12"/>
      <c r="L18" s="12">
        <v>1</v>
      </c>
      <c r="M18" s="12"/>
      <c r="N18" s="12"/>
      <c r="O18" s="12">
        <v>1</v>
      </c>
      <c r="P18" s="12"/>
      <c r="Q18" s="12">
        <f t="shared" si="2"/>
        <v>6</v>
      </c>
      <c r="AA18"/>
    </row>
    <row r="19" spans="1:27" ht="21" thickBot="1" x14ac:dyDescent="0.2">
      <c r="A19" s="14" t="s">
        <v>26</v>
      </c>
      <c r="B19" s="15"/>
      <c r="C19" s="15">
        <v>3</v>
      </c>
      <c r="D19" s="16">
        <f t="shared" si="1"/>
        <v>0</v>
      </c>
      <c r="E19" s="15"/>
      <c r="F19" s="15"/>
      <c r="G19" s="16" t="str">
        <f t="shared" si="0"/>
        <v/>
      </c>
      <c r="H19" s="15">
        <v>2</v>
      </c>
      <c r="I19" s="15"/>
      <c r="J19" s="15">
        <v>2</v>
      </c>
      <c r="K19" s="15"/>
      <c r="L19" s="15"/>
      <c r="M19" s="15"/>
      <c r="N19" s="15">
        <v>2</v>
      </c>
      <c r="O19" s="15"/>
      <c r="P19" s="15"/>
      <c r="Q19" s="15">
        <f t="shared" si="2"/>
        <v>0</v>
      </c>
    </row>
    <row r="20" spans="1:27" ht="21" thickBot="1" x14ac:dyDescent="0.2">
      <c r="A20" s="4" t="s">
        <v>28</v>
      </c>
      <c r="B20" s="5"/>
      <c r="C20" s="5"/>
      <c r="D20" s="10" t="str">
        <f t="shared" si="1"/>
        <v/>
      </c>
      <c r="E20" s="5">
        <v>2</v>
      </c>
      <c r="F20" s="5">
        <v>5</v>
      </c>
      <c r="G20" s="10">
        <f t="shared" si="0"/>
        <v>0.4</v>
      </c>
      <c r="H20" s="5">
        <v>2</v>
      </c>
      <c r="I20" s="5"/>
      <c r="J20" s="5"/>
      <c r="K20" s="5">
        <v>1</v>
      </c>
      <c r="L20" s="5">
        <v>1</v>
      </c>
      <c r="M20" s="5"/>
      <c r="N20" s="5"/>
      <c r="O20" s="5"/>
      <c r="P20" s="5"/>
      <c r="Q20" s="5">
        <f t="shared" si="2"/>
        <v>6</v>
      </c>
    </row>
    <row r="21" spans="1:27" ht="21" thickBot="1" x14ac:dyDescent="0.2">
      <c r="A21" s="14" t="s">
        <v>29</v>
      </c>
      <c r="B21" s="15"/>
      <c r="C21" s="15"/>
      <c r="D21" s="16" t="str">
        <f t="shared" si="1"/>
        <v/>
      </c>
      <c r="E21" s="15">
        <v>1</v>
      </c>
      <c r="F21" s="15">
        <v>1</v>
      </c>
      <c r="G21" s="16">
        <f t="shared" si="0"/>
        <v>1</v>
      </c>
      <c r="H21" s="15"/>
      <c r="I21" s="15"/>
      <c r="J21" s="15"/>
      <c r="K21" s="15"/>
      <c r="L21" s="15"/>
      <c r="M21" s="15"/>
      <c r="N21" s="15"/>
      <c r="O21" s="15">
        <v>1</v>
      </c>
      <c r="P21" s="15"/>
      <c r="Q21" s="15">
        <f t="shared" si="2"/>
        <v>3</v>
      </c>
    </row>
    <row r="22" spans="1:27" ht="21" thickBot="1" x14ac:dyDescent="0.2">
      <c r="A22" s="17" t="s">
        <v>30</v>
      </c>
      <c r="B22" s="18">
        <f>SUM(B6:B21)</f>
        <v>23</v>
      </c>
      <c r="C22" s="18">
        <f>SUM(C6:C21)</f>
        <v>40</v>
      </c>
      <c r="D22" s="19">
        <f t="shared" ref="D22" si="3">B22/C22</f>
        <v>0.57499999999999996</v>
      </c>
      <c r="E22" s="18">
        <f>SUM(E6:E21)</f>
        <v>16</v>
      </c>
      <c r="F22" s="18">
        <f>SUM(F6:F21)</f>
        <v>44</v>
      </c>
      <c r="G22" s="19">
        <f t="shared" ref="G22" si="4">E22/F22</f>
        <v>0.36363636363636365</v>
      </c>
      <c r="H22" s="18">
        <f t="shared" ref="H22:Q22" si="5">SUM(H6:H21)</f>
        <v>47</v>
      </c>
      <c r="I22" s="18">
        <f t="shared" si="5"/>
        <v>5</v>
      </c>
      <c r="J22" s="18">
        <f t="shared" si="5"/>
        <v>22</v>
      </c>
      <c r="K22" s="18">
        <f t="shared" si="5"/>
        <v>2</v>
      </c>
      <c r="L22" s="18">
        <f t="shared" si="5"/>
        <v>4</v>
      </c>
      <c r="M22" s="18">
        <f t="shared" si="5"/>
        <v>3</v>
      </c>
      <c r="N22" s="18">
        <f t="shared" si="5"/>
        <v>4</v>
      </c>
      <c r="O22" s="18">
        <f t="shared" si="5"/>
        <v>11</v>
      </c>
      <c r="P22" s="18">
        <f t="shared" si="5"/>
        <v>8</v>
      </c>
      <c r="Q22" s="18">
        <f t="shared" si="5"/>
        <v>94</v>
      </c>
    </row>
    <row r="23" spans="1:27" ht="20" x14ac:dyDescent="0.15">
      <c r="K23" s="20"/>
    </row>
    <row r="25" spans="1:27" x14ac:dyDescent="0.15">
      <c r="A25" s="1" t="s">
        <v>32</v>
      </c>
      <c r="B25" s="22">
        <f>C22+F22+N22-I22+O22</f>
        <v>94</v>
      </c>
    </row>
    <row r="26" spans="1:27" x14ac:dyDescent="0.15">
      <c r="A26" s="1" t="s">
        <v>37</v>
      </c>
      <c r="B26" s="21">
        <f>(Q22+N22*1.25)/B25</f>
        <v>1.053191489361702</v>
      </c>
    </row>
    <row r="27" spans="1:27" x14ac:dyDescent="0.15">
      <c r="A27" s="1" t="s">
        <v>38</v>
      </c>
      <c r="B27" s="22">
        <f>(B22+E22*1.5)/(C22+F22)*100</f>
        <v>55.952380952380956</v>
      </c>
    </row>
    <row r="28" spans="1:27" x14ac:dyDescent="0.15">
      <c r="A28" s="1" t="s">
        <v>39</v>
      </c>
      <c r="B28" s="22">
        <f>I22/(H22+I22)*100</f>
        <v>9.6153846153846168</v>
      </c>
    </row>
    <row r="29" spans="1:27" x14ac:dyDescent="0.15">
      <c r="A29" s="1" t="s">
        <v>40</v>
      </c>
      <c r="B29" s="22">
        <f>O22/B25*100</f>
        <v>11.702127659574469</v>
      </c>
    </row>
    <row r="30" spans="1:27" x14ac:dyDescent="0.15">
      <c r="A30" s="1" t="s">
        <v>41</v>
      </c>
      <c r="B30" s="22">
        <f>N22*2/(C22+F22)*100</f>
        <v>9.5238095238095237</v>
      </c>
    </row>
    <row r="31" spans="1:27" x14ac:dyDescent="0.15">
      <c r="B31" s="22"/>
    </row>
    <row r="32" spans="1:27" x14ac:dyDescent="0.15">
      <c r="A32" s="1" t="s">
        <v>33</v>
      </c>
      <c r="B32" s="22">
        <f>F22/(C22+F22)*100</f>
        <v>52.380952380952387</v>
      </c>
    </row>
    <row r="33" spans="1:2" x14ac:dyDescent="0.15">
      <c r="A33" s="1" t="s">
        <v>34</v>
      </c>
      <c r="B33" s="22">
        <f>K22/(C22+F22)*100</f>
        <v>2.3809523809523809</v>
      </c>
    </row>
    <row r="34" spans="1:2" x14ac:dyDescent="0.15">
      <c r="A34" s="1" t="s">
        <v>35</v>
      </c>
      <c r="B34" s="22">
        <f>J22/(E22+B22)*100</f>
        <v>56.410256410256409</v>
      </c>
    </row>
    <row r="35" spans="1:2" x14ac:dyDescent="0.15">
      <c r="A35" s="1" t="s">
        <v>36</v>
      </c>
      <c r="B35" s="21">
        <f>J22/O22</f>
        <v>2</v>
      </c>
    </row>
  </sheetData>
  <mergeCells count="2">
    <mergeCell ref="A1:Q3"/>
    <mergeCell ref="A4:Q4"/>
  </mergeCells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74436-DC09-469A-BAFF-06DF0B512D2C}">
  <dimension ref="A1:AA35"/>
  <sheetViews>
    <sheetView zoomScale="70" zoomScaleNormal="70" workbookViewId="0">
      <selection activeCell="B16" sqref="B16:C20"/>
    </sheetView>
  </sheetViews>
  <sheetFormatPr baseColWidth="10" defaultColWidth="9.83203125" defaultRowHeight="13" x14ac:dyDescent="0.15"/>
  <cols>
    <col min="1" max="1" width="20.33203125" style="1" customWidth="1"/>
    <col min="2" max="3" width="9.1640625" style="1" customWidth="1"/>
    <col min="4" max="4" width="14.1640625" style="1" customWidth="1"/>
    <col min="5" max="6" width="9.1640625" style="1" customWidth="1"/>
    <col min="7" max="7" width="14.6640625" style="1" customWidth="1"/>
    <col min="8" max="12" width="9.1640625" style="1" customWidth="1"/>
    <col min="13" max="13" width="10.83203125" style="1" customWidth="1"/>
    <col min="14" max="14" width="10" style="1" customWidth="1"/>
    <col min="15" max="16" width="9.83203125" style="1"/>
    <col min="17" max="17" width="10.83203125" style="1" customWidth="1"/>
    <col min="18" max="18" width="3.83203125" style="1" customWidth="1"/>
    <col min="19" max="16384" width="9.83203125" style="1"/>
  </cols>
  <sheetData>
    <row r="1" spans="1:20" ht="13.25" customHeight="1" x14ac:dyDescent="0.15">
      <c r="A1" s="24"/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</row>
    <row r="2" spans="1:20" ht="13.25" customHeight="1" x14ac:dyDescent="0.15">
      <c r="A2" s="24"/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</row>
    <row r="3" spans="1:20" ht="71.5" customHeight="1" x14ac:dyDescent="0.15">
      <c r="A3" s="24"/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</row>
    <row r="4" spans="1:20" ht="26" thickBot="1" x14ac:dyDescent="0.2">
      <c r="A4" s="25"/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</row>
    <row r="5" spans="1:20" ht="31" thickBot="1" x14ac:dyDescent="0.2">
      <c r="A5" s="2" t="s">
        <v>0</v>
      </c>
      <c r="B5" s="3" t="s">
        <v>1</v>
      </c>
      <c r="C5" s="3" t="s">
        <v>2</v>
      </c>
      <c r="D5" s="3" t="s">
        <v>3</v>
      </c>
      <c r="E5" s="3" t="s">
        <v>4</v>
      </c>
      <c r="F5" s="3" t="s">
        <v>5</v>
      </c>
      <c r="G5" s="3" t="s">
        <v>6</v>
      </c>
      <c r="H5" s="3" t="s">
        <v>7</v>
      </c>
      <c r="I5" s="3" t="s">
        <v>8</v>
      </c>
      <c r="J5" s="3" t="s">
        <v>9</v>
      </c>
      <c r="K5" s="3" t="s">
        <v>10</v>
      </c>
      <c r="L5" s="3" t="s">
        <v>11</v>
      </c>
      <c r="M5" s="3" t="s">
        <v>12</v>
      </c>
      <c r="N5" s="3" t="s">
        <v>13</v>
      </c>
      <c r="O5" s="3" t="s">
        <v>14</v>
      </c>
      <c r="P5" s="3" t="s">
        <v>15</v>
      </c>
      <c r="Q5" s="3" t="s">
        <v>31</v>
      </c>
    </row>
    <row r="6" spans="1:20" ht="21" thickBot="1" x14ac:dyDescent="0.2">
      <c r="A6" s="4" t="s">
        <v>57</v>
      </c>
      <c r="B6" s="5"/>
      <c r="C6" s="5"/>
      <c r="D6" s="6" t="str">
        <f>IFERROR(B6/C6,"")</f>
        <v/>
      </c>
      <c r="E6" s="5"/>
      <c r="F6" s="5"/>
      <c r="G6" s="6" t="str">
        <f t="shared" ref="G6:G21" si="0">IFERROR(E6/F6,"")</f>
        <v/>
      </c>
      <c r="H6" s="5"/>
      <c r="I6" s="5"/>
      <c r="J6" s="5"/>
      <c r="K6" s="5"/>
      <c r="L6" s="5"/>
      <c r="M6" s="5"/>
      <c r="N6" s="5"/>
      <c r="O6" s="5"/>
      <c r="P6" s="5"/>
      <c r="Q6" s="5">
        <f>B6*2+E6*3</f>
        <v>0</v>
      </c>
    </row>
    <row r="7" spans="1:20" ht="21" thickBot="1" x14ac:dyDescent="0.2">
      <c r="A7" s="7" t="s">
        <v>55</v>
      </c>
      <c r="B7" s="8"/>
      <c r="C7" s="8"/>
      <c r="D7" s="9" t="str">
        <f t="shared" ref="D7:D21" si="1">IFERROR(B7/C7,"")</f>
        <v/>
      </c>
      <c r="E7" s="8"/>
      <c r="F7" s="8"/>
      <c r="G7" s="9" t="str">
        <f t="shared" si="0"/>
        <v/>
      </c>
      <c r="H7" s="8"/>
      <c r="I7" s="8"/>
      <c r="J7" s="8"/>
      <c r="K7" s="8"/>
      <c r="L7" s="8"/>
      <c r="M7" s="8"/>
      <c r="N7" s="8"/>
      <c r="O7" s="8"/>
      <c r="P7" s="8"/>
      <c r="Q7" s="8">
        <f t="shared" ref="Q7:Q21" si="2">B7*2+E7*3</f>
        <v>0</v>
      </c>
    </row>
    <row r="8" spans="1:20" ht="21" thickBot="1" x14ac:dyDescent="0.2">
      <c r="A8" s="4" t="s">
        <v>60</v>
      </c>
      <c r="B8" s="5"/>
      <c r="C8" s="5"/>
      <c r="D8" s="6" t="str">
        <f t="shared" si="1"/>
        <v/>
      </c>
      <c r="E8" s="5"/>
      <c r="F8" s="5"/>
      <c r="G8" s="6" t="str">
        <f t="shared" si="0"/>
        <v/>
      </c>
      <c r="H8" s="5"/>
      <c r="I8" s="5"/>
      <c r="J8" s="5"/>
      <c r="K8" s="5"/>
      <c r="L8" s="5"/>
      <c r="M8" s="5"/>
      <c r="N8" s="5"/>
      <c r="O8" s="5"/>
      <c r="P8" s="5"/>
      <c r="Q8" s="5">
        <f t="shared" si="2"/>
        <v>0</v>
      </c>
    </row>
    <row r="9" spans="1:20" ht="21" thickBot="1" x14ac:dyDescent="0.2">
      <c r="A9" s="7" t="s">
        <v>56</v>
      </c>
      <c r="B9" s="8"/>
      <c r="C9" s="8"/>
      <c r="D9" s="9" t="str">
        <f t="shared" si="1"/>
        <v/>
      </c>
      <c r="E9" s="8"/>
      <c r="F9" s="8"/>
      <c r="G9" s="9" t="str">
        <f t="shared" si="0"/>
        <v/>
      </c>
      <c r="H9" s="8"/>
      <c r="I9" s="8"/>
      <c r="J9" s="8"/>
      <c r="K9" s="8"/>
      <c r="L9" s="8"/>
      <c r="M9" s="8"/>
      <c r="N9" s="8"/>
      <c r="O9" s="8"/>
      <c r="P9" s="8"/>
      <c r="Q9" s="8">
        <f t="shared" si="2"/>
        <v>0</v>
      </c>
    </row>
    <row r="10" spans="1:20" ht="21" thickBot="1" x14ac:dyDescent="0.2">
      <c r="A10" s="4" t="s">
        <v>62</v>
      </c>
      <c r="B10" s="5"/>
      <c r="C10" s="5"/>
      <c r="D10" s="6" t="str">
        <f>IFERROR(B10/C10,"")</f>
        <v/>
      </c>
      <c r="E10" s="5"/>
      <c r="F10" s="5"/>
      <c r="G10" s="6" t="str">
        <f t="shared" si="0"/>
        <v/>
      </c>
      <c r="H10" s="5"/>
      <c r="I10" s="5"/>
      <c r="J10" s="5"/>
      <c r="K10" s="5"/>
      <c r="L10" s="5"/>
      <c r="M10" s="5"/>
      <c r="N10" s="5"/>
      <c r="O10" s="5"/>
      <c r="P10" s="5"/>
      <c r="Q10" s="5">
        <f t="shared" si="2"/>
        <v>0</v>
      </c>
    </row>
    <row r="11" spans="1:20" ht="21" thickBot="1" x14ac:dyDescent="0.2">
      <c r="A11" s="7" t="s">
        <v>61</v>
      </c>
      <c r="B11" s="8"/>
      <c r="C11" s="8"/>
      <c r="D11" s="9" t="str">
        <f t="shared" si="1"/>
        <v/>
      </c>
      <c r="E11" s="8"/>
      <c r="F11" s="8"/>
      <c r="G11" s="9" t="str">
        <f t="shared" si="0"/>
        <v/>
      </c>
      <c r="H11" s="8"/>
      <c r="I11" s="8"/>
      <c r="J11" s="8"/>
      <c r="K11" s="8"/>
      <c r="L11" s="8"/>
      <c r="M11" s="8"/>
      <c r="N11" s="8"/>
      <c r="O11" s="8"/>
      <c r="P11" s="8"/>
      <c r="Q11" s="8">
        <f t="shared" si="2"/>
        <v>0</v>
      </c>
    </row>
    <row r="12" spans="1:20" ht="21" thickBot="1" x14ac:dyDescent="0.2">
      <c r="A12" s="4" t="s">
        <v>54</v>
      </c>
      <c r="B12" s="5"/>
      <c r="C12" s="5"/>
      <c r="D12" s="6" t="str">
        <f t="shared" si="1"/>
        <v/>
      </c>
      <c r="E12" s="5"/>
      <c r="F12" s="5"/>
      <c r="G12" s="6" t="str">
        <f t="shared" si="0"/>
        <v/>
      </c>
      <c r="H12" s="5"/>
      <c r="I12" s="5"/>
      <c r="J12" s="5"/>
      <c r="K12" s="5"/>
      <c r="L12" s="5"/>
      <c r="M12" s="5"/>
      <c r="N12" s="5"/>
      <c r="O12" s="5"/>
      <c r="P12" s="5"/>
      <c r="Q12" s="5">
        <f t="shared" si="2"/>
        <v>0</v>
      </c>
    </row>
    <row r="13" spans="1:20" ht="21" thickBot="1" x14ac:dyDescent="0.2">
      <c r="A13" s="7" t="s">
        <v>63</v>
      </c>
      <c r="B13" s="8"/>
      <c r="C13" s="8"/>
      <c r="D13" s="9"/>
      <c r="E13" s="8"/>
      <c r="F13" s="8"/>
      <c r="G13" s="9"/>
      <c r="H13" s="8"/>
      <c r="I13" s="8"/>
      <c r="J13" s="8"/>
      <c r="K13" s="8"/>
      <c r="L13" s="8"/>
      <c r="M13" s="8"/>
      <c r="N13" s="8"/>
      <c r="O13" s="8"/>
      <c r="P13" s="8"/>
      <c r="Q13" s="8">
        <f t="shared" si="2"/>
        <v>0</v>
      </c>
    </row>
    <row r="14" spans="1:20" ht="21" thickBot="1" x14ac:dyDescent="0.2">
      <c r="A14" s="11" t="s">
        <v>59</v>
      </c>
      <c r="B14" s="5"/>
      <c r="C14" s="5"/>
      <c r="D14" s="6" t="str">
        <f t="shared" si="1"/>
        <v/>
      </c>
      <c r="E14" s="5"/>
      <c r="F14" s="5"/>
      <c r="G14" s="6" t="str">
        <f t="shared" si="0"/>
        <v/>
      </c>
      <c r="H14" s="5"/>
      <c r="I14" s="5"/>
      <c r="J14" s="5"/>
      <c r="K14" s="5"/>
      <c r="L14" s="5"/>
      <c r="M14" s="5"/>
      <c r="N14" s="5"/>
      <c r="O14" s="5"/>
      <c r="P14" s="5"/>
      <c r="Q14" s="5">
        <f t="shared" si="2"/>
        <v>0</v>
      </c>
    </row>
    <row r="15" spans="1:20" ht="21" thickBot="1" x14ac:dyDescent="0.2">
      <c r="A15" s="7" t="s">
        <v>23</v>
      </c>
      <c r="B15" s="8"/>
      <c r="C15" s="8"/>
      <c r="D15" s="9" t="str">
        <f t="shared" si="1"/>
        <v/>
      </c>
      <c r="E15" s="8"/>
      <c r="F15" s="8"/>
      <c r="G15" s="9" t="str">
        <f t="shared" si="0"/>
        <v/>
      </c>
      <c r="H15" s="8"/>
      <c r="I15" s="8"/>
      <c r="J15" s="8"/>
      <c r="K15" s="8"/>
      <c r="L15" s="8"/>
      <c r="M15" s="8"/>
      <c r="N15" s="8"/>
      <c r="O15" s="8"/>
      <c r="P15" s="8"/>
      <c r="Q15" s="8">
        <f t="shared" si="2"/>
        <v>0</v>
      </c>
    </row>
    <row r="16" spans="1:20" ht="21" thickBot="1" x14ac:dyDescent="0.25">
      <c r="A16" s="11" t="s">
        <v>58</v>
      </c>
      <c r="B16" s="12"/>
      <c r="C16" s="12"/>
      <c r="D16" s="13" t="str">
        <f t="shared" si="1"/>
        <v/>
      </c>
      <c r="E16" s="12"/>
      <c r="F16" s="12"/>
      <c r="G16" s="13" t="str">
        <f t="shared" si="0"/>
        <v/>
      </c>
      <c r="H16" s="12"/>
      <c r="I16" s="12"/>
      <c r="J16" s="12"/>
      <c r="K16" s="12"/>
      <c r="L16" s="12"/>
      <c r="M16" s="12"/>
      <c r="N16" s="12"/>
      <c r="O16" s="12"/>
      <c r="P16" s="12"/>
      <c r="Q16" s="12">
        <f t="shared" si="2"/>
        <v>0</v>
      </c>
      <c r="T16"/>
    </row>
    <row r="17" spans="1:27" ht="21" thickBot="1" x14ac:dyDescent="0.25">
      <c r="A17" s="14" t="s">
        <v>24</v>
      </c>
      <c r="B17" s="15"/>
      <c r="C17" s="15"/>
      <c r="D17" s="16" t="str">
        <f t="shared" si="1"/>
        <v/>
      </c>
      <c r="E17" s="15"/>
      <c r="F17" s="15"/>
      <c r="G17" s="16" t="str">
        <f t="shared" si="0"/>
        <v/>
      </c>
      <c r="H17" s="15"/>
      <c r="I17" s="15"/>
      <c r="J17" s="15"/>
      <c r="K17" s="15"/>
      <c r="L17" s="15"/>
      <c r="M17" s="15"/>
      <c r="N17" s="15"/>
      <c r="O17" s="15"/>
      <c r="P17" s="15"/>
      <c r="Q17" s="15">
        <f t="shared" si="2"/>
        <v>0</v>
      </c>
      <c r="AA17"/>
    </row>
    <row r="18" spans="1:27" ht="21" thickBot="1" x14ac:dyDescent="0.25">
      <c r="A18" s="11" t="s">
        <v>25</v>
      </c>
      <c r="B18" s="12"/>
      <c r="C18" s="12"/>
      <c r="D18" s="13" t="str">
        <f t="shared" si="1"/>
        <v/>
      </c>
      <c r="E18" s="12"/>
      <c r="F18" s="12"/>
      <c r="G18" s="13" t="str">
        <f t="shared" si="0"/>
        <v/>
      </c>
      <c r="H18" s="12"/>
      <c r="I18" s="12"/>
      <c r="J18" s="12"/>
      <c r="K18" s="12"/>
      <c r="L18" s="12"/>
      <c r="M18" s="12"/>
      <c r="N18" s="12"/>
      <c r="O18" s="12"/>
      <c r="P18" s="12"/>
      <c r="Q18" s="12">
        <f t="shared" si="2"/>
        <v>0</v>
      </c>
      <c r="AA18"/>
    </row>
    <row r="19" spans="1:27" ht="21" thickBot="1" x14ac:dyDescent="0.2">
      <c r="A19" s="14" t="s">
        <v>26</v>
      </c>
      <c r="B19" s="15"/>
      <c r="C19" s="15"/>
      <c r="D19" s="16" t="str">
        <f t="shared" si="1"/>
        <v/>
      </c>
      <c r="E19" s="15"/>
      <c r="F19" s="15"/>
      <c r="G19" s="16" t="str">
        <f t="shared" si="0"/>
        <v/>
      </c>
      <c r="H19" s="15"/>
      <c r="I19" s="15"/>
      <c r="J19" s="15"/>
      <c r="K19" s="15"/>
      <c r="L19" s="15"/>
      <c r="M19" s="15"/>
      <c r="N19" s="15"/>
      <c r="O19" s="15"/>
      <c r="P19" s="15"/>
      <c r="Q19" s="15">
        <f t="shared" si="2"/>
        <v>0</v>
      </c>
    </row>
    <row r="20" spans="1:27" ht="21" thickBot="1" x14ac:dyDescent="0.2">
      <c r="A20" s="4" t="s">
        <v>28</v>
      </c>
      <c r="B20" s="5"/>
      <c r="C20" s="5"/>
      <c r="D20" s="10" t="str">
        <f t="shared" si="1"/>
        <v/>
      </c>
      <c r="E20" s="5"/>
      <c r="F20" s="5"/>
      <c r="G20" s="10" t="str">
        <f t="shared" si="0"/>
        <v/>
      </c>
      <c r="H20" s="5"/>
      <c r="I20" s="5"/>
      <c r="J20" s="5"/>
      <c r="K20" s="5"/>
      <c r="L20" s="5"/>
      <c r="M20" s="5"/>
      <c r="N20" s="5"/>
      <c r="O20" s="5"/>
      <c r="P20" s="5"/>
      <c r="Q20" s="5">
        <f t="shared" si="2"/>
        <v>0</v>
      </c>
    </row>
    <row r="21" spans="1:27" ht="21" thickBot="1" x14ac:dyDescent="0.2">
      <c r="A21" s="14" t="s">
        <v>29</v>
      </c>
      <c r="B21" s="15"/>
      <c r="C21" s="15"/>
      <c r="D21" s="16" t="str">
        <f t="shared" si="1"/>
        <v/>
      </c>
      <c r="E21" s="15"/>
      <c r="F21" s="15"/>
      <c r="G21" s="16" t="str">
        <f t="shared" si="0"/>
        <v/>
      </c>
      <c r="H21" s="15"/>
      <c r="I21" s="15"/>
      <c r="J21" s="15"/>
      <c r="K21" s="15"/>
      <c r="L21" s="15"/>
      <c r="M21" s="15"/>
      <c r="N21" s="15"/>
      <c r="O21" s="15"/>
      <c r="P21" s="15"/>
      <c r="Q21" s="15">
        <f t="shared" si="2"/>
        <v>0</v>
      </c>
    </row>
    <row r="22" spans="1:27" ht="21" thickBot="1" x14ac:dyDescent="0.2">
      <c r="A22" s="17" t="s">
        <v>30</v>
      </c>
      <c r="B22" s="18">
        <f>SUM(B6:B21)</f>
        <v>0</v>
      </c>
      <c r="C22" s="18">
        <f>SUM(C6:C21)</f>
        <v>0</v>
      </c>
      <c r="D22" s="19" t="e">
        <f t="shared" ref="D22" si="3">B22/C22</f>
        <v>#DIV/0!</v>
      </c>
      <c r="E22" s="18">
        <f>SUM(E6:E21)</f>
        <v>0</v>
      </c>
      <c r="F22" s="18">
        <f>SUM(F6:F21)</f>
        <v>0</v>
      </c>
      <c r="G22" s="19" t="e">
        <f t="shared" ref="G22" si="4">E22/F22</f>
        <v>#DIV/0!</v>
      </c>
      <c r="H22" s="18">
        <f t="shared" ref="H22:Q22" si="5">SUM(H6:H21)</f>
        <v>0</v>
      </c>
      <c r="I22" s="18">
        <f t="shared" si="5"/>
        <v>0</v>
      </c>
      <c r="J22" s="18">
        <f t="shared" si="5"/>
        <v>0</v>
      </c>
      <c r="K22" s="18">
        <f t="shared" si="5"/>
        <v>0</v>
      </c>
      <c r="L22" s="18">
        <f t="shared" si="5"/>
        <v>0</v>
      </c>
      <c r="M22" s="18">
        <f t="shared" si="5"/>
        <v>0</v>
      </c>
      <c r="N22" s="18">
        <f t="shared" si="5"/>
        <v>0</v>
      </c>
      <c r="O22" s="18">
        <f t="shared" si="5"/>
        <v>0</v>
      </c>
      <c r="P22" s="18">
        <f t="shared" si="5"/>
        <v>0</v>
      </c>
      <c r="Q22" s="18">
        <f t="shared" si="5"/>
        <v>0</v>
      </c>
    </row>
    <row r="23" spans="1:27" ht="20" x14ac:dyDescent="0.15">
      <c r="K23" s="20"/>
    </row>
    <row r="25" spans="1:27" x14ac:dyDescent="0.15">
      <c r="A25" s="1" t="s">
        <v>32</v>
      </c>
      <c r="B25" s="22">
        <f>C22+F22+N22-I22+O22</f>
        <v>0</v>
      </c>
    </row>
    <row r="26" spans="1:27" x14ac:dyDescent="0.15">
      <c r="A26" s="1" t="s">
        <v>37</v>
      </c>
      <c r="B26" s="21" t="e">
        <f>(Q22+N22*1.25)/B25</f>
        <v>#DIV/0!</v>
      </c>
    </row>
    <row r="27" spans="1:27" x14ac:dyDescent="0.15">
      <c r="A27" s="1" t="s">
        <v>38</v>
      </c>
      <c r="B27" s="22" t="e">
        <f>(B22+E22*1.5)/(C22+F22)*100</f>
        <v>#DIV/0!</v>
      </c>
    </row>
    <row r="28" spans="1:27" x14ac:dyDescent="0.15">
      <c r="A28" s="1" t="s">
        <v>39</v>
      </c>
      <c r="B28" s="22" t="e">
        <f>I22/(H22+I22)*100</f>
        <v>#DIV/0!</v>
      </c>
    </row>
    <row r="29" spans="1:27" x14ac:dyDescent="0.15">
      <c r="A29" s="1" t="s">
        <v>40</v>
      </c>
      <c r="B29" s="22" t="e">
        <f>O22/B25*100</f>
        <v>#DIV/0!</v>
      </c>
    </row>
    <row r="30" spans="1:27" x14ac:dyDescent="0.15">
      <c r="A30" s="1" t="s">
        <v>41</v>
      </c>
      <c r="B30" s="22" t="e">
        <f>N22*2/(C22+F22)*100</f>
        <v>#DIV/0!</v>
      </c>
    </row>
    <row r="31" spans="1:27" x14ac:dyDescent="0.15">
      <c r="B31" s="22"/>
    </row>
    <row r="32" spans="1:27" x14ac:dyDescent="0.15">
      <c r="A32" s="1" t="s">
        <v>33</v>
      </c>
      <c r="B32" s="22" t="e">
        <f>F22/(C22+F22)*100</f>
        <v>#DIV/0!</v>
      </c>
    </row>
    <row r="33" spans="1:2" x14ac:dyDescent="0.15">
      <c r="A33" s="1" t="s">
        <v>34</v>
      </c>
      <c r="B33" s="22" t="e">
        <f>K22/(C22+F22)*100</f>
        <v>#DIV/0!</v>
      </c>
    </row>
    <row r="34" spans="1:2" x14ac:dyDescent="0.15">
      <c r="A34" s="1" t="s">
        <v>35</v>
      </c>
      <c r="B34" s="22" t="e">
        <f>J22/(E22+B22)*100</f>
        <v>#DIV/0!</v>
      </c>
    </row>
    <row r="35" spans="1:2" x14ac:dyDescent="0.15">
      <c r="A35" s="1" t="s">
        <v>36</v>
      </c>
      <c r="B35" s="21" t="e">
        <f>J22/O22</f>
        <v>#DIV/0!</v>
      </c>
    </row>
  </sheetData>
  <mergeCells count="2">
    <mergeCell ref="A1:Q3"/>
    <mergeCell ref="A4:Q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760246-3042-EE40-8F4E-66CCA62ED2E0}">
  <dimension ref="A1:AA33"/>
  <sheetViews>
    <sheetView workbookViewId="0">
      <selection sqref="A1:Q20"/>
    </sheetView>
  </sheetViews>
  <sheetFormatPr baseColWidth="10" defaultColWidth="9.83203125" defaultRowHeight="13" x14ac:dyDescent="0.15"/>
  <cols>
    <col min="1" max="1" width="20.33203125" style="1" customWidth="1"/>
    <col min="2" max="3" width="9.1640625" style="1" customWidth="1"/>
    <col min="4" max="4" width="14.1640625" style="1" customWidth="1"/>
    <col min="5" max="6" width="9.1640625" style="1" customWidth="1"/>
    <col min="7" max="7" width="14.6640625" style="1" customWidth="1"/>
    <col min="8" max="12" width="9.1640625" style="1" customWidth="1"/>
    <col min="13" max="13" width="10.83203125" style="1" customWidth="1"/>
    <col min="14" max="14" width="10" style="1" customWidth="1"/>
    <col min="15" max="16" width="9.83203125" style="1"/>
    <col min="17" max="17" width="10.83203125" style="1" customWidth="1"/>
    <col min="18" max="18" width="3.83203125" style="1" customWidth="1"/>
    <col min="19" max="16384" width="9.83203125" style="1"/>
  </cols>
  <sheetData>
    <row r="1" spans="1:27" ht="13.25" customHeight="1" x14ac:dyDescent="0.15">
      <c r="A1" s="24" t="s">
        <v>53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</row>
    <row r="2" spans="1:27" ht="13.25" customHeight="1" x14ac:dyDescent="0.15">
      <c r="A2" s="24"/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</row>
    <row r="3" spans="1:27" ht="71.5" customHeight="1" x14ac:dyDescent="0.15">
      <c r="A3" s="24"/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</row>
    <row r="4" spans="1:27" ht="26" thickBot="1" x14ac:dyDescent="0.2">
      <c r="A4" s="25"/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</row>
    <row r="5" spans="1:27" ht="31" thickBot="1" x14ac:dyDescent="0.2">
      <c r="A5" s="2" t="s">
        <v>0</v>
      </c>
      <c r="B5" s="3" t="s">
        <v>1</v>
      </c>
      <c r="C5" s="3" t="s">
        <v>2</v>
      </c>
      <c r="D5" s="3" t="s">
        <v>3</v>
      </c>
      <c r="E5" s="3" t="s">
        <v>4</v>
      </c>
      <c r="F5" s="3" t="s">
        <v>5</v>
      </c>
      <c r="G5" s="3" t="s">
        <v>6</v>
      </c>
      <c r="H5" s="3" t="s">
        <v>7</v>
      </c>
      <c r="I5" s="3" t="s">
        <v>8</v>
      </c>
      <c r="J5" s="3" t="s">
        <v>9</v>
      </c>
      <c r="K5" s="3" t="s">
        <v>10</v>
      </c>
      <c r="L5" s="3" t="s">
        <v>11</v>
      </c>
      <c r="M5" s="3" t="s">
        <v>12</v>
      </c>
      <c r="N5" s="3" t="s">
        <v>13</v>
      </c>
      <c r="O5" s="3" t="s">
        <v>14</v>
      </c>
      <c r="P5" s="3" t="s">
        <v>15</v>
      </c>
      <c r="Q5" s="3" t="s">
        <v>31</v>
      </c>
    </row>
    <row r="6" spans="1:27" ht="21" thickBot="1" x14ac:dyDescent="0.2">
      <c r="A6" s="4" t="s">
        <v>16</v>
      </c>
      <c r="B6" s="5"/>
      <c r="C6" s="5"/>
      <c r="D6" s="6" t="str">
        <f>IFERROR(B6/C6,"")</f>
        <v/>
      </c>
      <c r="E6" s="5"/>
      <c r="F6" s="5"/>
      <c r="G6" s="6" t="str">
        <f t="shared" ref="G6:G19" si="0">IFERROR(E6/F6,"")</f>
        <v/>
      </c>
      <c r="H6" s="5"/>
      <c r="I6" s="5"/>
      <c r="J6" s="5"/>
      <c r="K6" s="5"/>
      <c r="L6" s="5"/>
      <c r="M6" s="5"/>
      <c r="N6" s="5"/>
      <c r="O6" s="5"/>
      <c r="P6" s="5"/>
      <c r="Q6" s="5">
        <f>B6*2+E6*3</f>
        <v>0</v>
      </c>
    </row>
    <row r="7" spans="1:27" ht="21" thickBot="1" x14ac:dyDescent="0.2">
      <c r="A7" s="7" t="s">
        <v>17</v>
      </c>
      <c r="B7" s="8"/>
      <c r="C7" s="8"/>
      <c r="D7" s="9" t="str">
        <f t="shared" ref="D7:D19" si="1">IFERROR(B7/C7,"")</f>
        <v/>
      </c>
      <c r="E7" s="8"/>
      <c r="F7" s="8"/>
      <c r="G7" s="9" t="str">
        <f t="shared" si="0"/>
        <v/>
      </c>
      <c r="H7" s="8"/>
      <c r="I7" s="8"/>
      <c r="J7" s="8"/>
      <c r="K7" s="8"/>
      <c r="L7" s="8"/>
      <c r="M7" s="8"/>
      <c r="N7" s="8"/>
      <c r="O7" s="8"/>
      <c r="P7" s="8"/>
      <c r="Q7" s="8">
        <f t="shared" ref="Q7:Q19" si="2">B7*2+E7*3</f>
        <v>0</v>
      </c>
    </row>
    <row r="8" spans="1:27" ht="21" thickBot="1" x14ac:dyDescent="0.2">
      <c r="A8" s="4" t="s">
        <v>18</v>
      </c>
      <c r="B8" s="5">
        <v>2</v>
      </c>
      <c r="C8" s="5">
        <v>2</v>
      </c>
      <c r="D8" s="6">
        <f t="shared" si="1"/>
        <v>1</v>
      </c>
      <c r="E8" s="5"/>
      <c r="F8" s="5">
        <v>2</v>
      </c>
      <c r="G8" s="6">
        <f t="shared" si="0"/>
        <v>0</v>
      </c>
      <c r="H8" s="5"/>
      <c r="I8" s="5"/>
      <c r="J8" s="5"/>
      <c r="K8" s="5"/>
      <c r="L8" s="5"/>
      <c r="M8" s="5"/>
      <c r="N8" s="5"/>
      <c r="O8" s="5">
        <v>3</v>
      </c>
      <c r="P8" s="5">
        <v>1</v>
      </c>
      <c r="Q8" s="5">
        <f t="shared" si="2"/>
        <v>4</v>
      </c>
    </row>
    <row r="9" spans="1:27" ht="21" thickBot="1" x14ac:dyDescent="0.2">
      <c r="A9" s="7" t="s">
        <v>19</v>
      </c>
      <c r="B9" s="8"/>
      <c r="C9" s="8"/>
      <c r="D9" s="9" t="str">
        <f t="shared" si="1"/>
        <v/>
      </c>
      <c r="E9" s="8"/>
      <c r="F9" s="8"/>
      <c r="G9" s="9" t="str">
        <f t="shared" si="0"/>
        <v/>
      </c>
      <c r="H9" s="8"/>
      <c r="I9" s="8"/>
      <c r="J9" s="8"/>
      <c r="K9" s="8"/>
      <c r="L9" s="8"/>
      <c r="M9" s="8"/>
      <c r="N9" s="8"/>
      <c r="O9" s="8"/>
      <c r="P9" s="8"/>
      <c r="Q9" s="8">
        <f t="shared" si="2"/>
        <v>0</v>
      </c>
    </row>
    <row r="10" spans="1:27" ht="21" thickBot="1" x14ac:dyDescent="0.2">
      <c r="A10" s="4" t="s">
        <v>20</v>
      </c>
      <c r="B10" s="5"/>
      <c r="C10" s="5"/>
      <c r="D10" s="10" t="str">
        <f t="shared" si="1"/>
        <v/>
      </c>
      <c r="E10" s="5"/>
      <c r="F10" s="5"/>
      <c r="G10" s="10" t="str">
        <f t="shared" si="0"/>
        <v/>
      </c>
      <c r="H10" s="5"/>
      <c r="I10" s="5"/>
      <c r="J10" s="5"/>
      <c r="K10" s="5"/>
      <c r="L10" s="5"/>
      <c r="M10" s="5"/>
      <c r="N10" s="5"/>
      <c r="O10" s="5"/>
      <c r="P10" s="5"/>
      <c r="Q10" s="5">
        <f t="shared" si="2"/>
        <v>0</v>
      </c>
    </row>
    <row r="11" spans="1:27" ht="21" thickBot="1" x14ac:dyDescent="0.2">
      <c r="A11" s="7" t="s">
        <v>21</v>
      </c>
      <c r="B11" s="8"/>
      <c r="C11" s="8"/>
      <c r="D11" s="9" t="str">
        <f t="shared" si="1"/>
        <v/>
      </c>
      <c r="E11" s="8"/>
      <c r="F11" s="8"/>
      <c r="G11" s="9" t="str">
        <f t="shared" si="0"/>
        <v/>
      </c>
      <c r="H11" s="8"/>
      <c r="I11" s="8"/>
      <c r="J11" s="8"/>
      <c r="K11" s="8"/>
      <c r="L11" s="8"/>
      <c r="M11" s="8"/>
      <c r="N11" s="8"/>
      <c r="O11" s="8"/>
      <c r="P11" s="8"/>
      <c r="Q11" s="8">
        <f t="shared" si="2"/>
        <v>0</v>
      </c>
    </row>
    <row r="12" spans="1:27" ht="21" thickBot="1" x14ac:dyDescent="0.2">
      <c r="A12" s="4" t="s">
        <v>22</v>
      </c>
      <c r="B12" s="5"/>
      <c r="C12" s="5"/>
      <c r="D12" s="6" t="str">
        <f t="shared" si="1"/>
        <v/>
      </c>
      <c r="E12" s="5"/>
      <c r="F12" s="5"/>
      <c r="G12" s="6" t="str">
        <f t="shared" si="0"/>
        <v/>
      </c>
      <c r="H12" s="5"/>
      <c r="I12" s="5"/>
      <c r="J12" s="5"/>
      <c r="K12" s="5"/>
      <c r="L12" s="5"/>
      <c r="M12" s="5"/>
      <c r="N12" s="5"/>
      <c r="O12" s="5"/>
      <c r="P12" s="5"/>
      <c r="Q12" s="5">
        <f t="shared" si="2"/>
        <v>0</v>
      </c>
    </row>
    <row r="13" spans="1:27" ht="21" thickBot="1" x14ac:dyDescent="0.2">
      <c r="A13" s="7" t="s">
        <v>23</v>
      </c>
      <c r="B13" s="8"/>
      <c r="C13" s="8">
        <v>1</v>
      </c>
      <c r="D13" s="9">
        <f t="shared" si="1"/>
        <v>0</v>
      </c>
      <c r="E13" s="8"/>
      <c r="F13" s="8"/>
      <c r="G13" s="9" t="str">
        <f t="shared" si="0"/>
        <v/>
      </c>
      <c r="H13" s="8">
        <v>1</v>
      </c>
      <c r="I13" s="8"/>
      <c r="J13" s="8"/>
      <c r="K13" s="8">
        <v>1</v>
      </c>
      <c r="L13" s="8"/>
      <c r="M13" s="8"/>
      <c r="N13" s="8"/>
      <c r="O13" s="8"/>
      <c r="P13" s="8"/>
      <c r="Q13" s="8">
        <f t="shared" si="2"/>
        <v>0</v>
      </c>
    </row>
    <row r="14" spans="1:27" ht="21" thickBot="1" x14ac:dyDescent="0.25">
      <c r="A14" s="11" t="s">
        <v>24</v>
      </c>
      <c r="B14" s="5"/>
      <c r="C14" s="5">
        <v>1</v>
      </c>
      <c r="D14" s="6">
        <f t="shared" si="1"/>
        <v>0</v>
      </c>
      <c r="E14" s="5"/>
      <c r="F14" s="5"/>
      <c r="G14" s="6" t="str">
        <f t="shared" si="0"/>
        <v/>
      </c>
      <c r="H14" s="5"/>
      <c r="I14" s="5"/>
      <c r="J14" s="5"/>
      <c r="K14" s="5"/>
      <c r="L14" s="5"/>
      <c r="M14" s="5"/>
      <c r="N14" s="5"/>
      <c r="O14" s="5"/>
      <c r="P14" s="5"/>
      <c r="Q14" s="5">
        <f t="shared" si="2"/>
        <v>0</v>
      </c>
      <c r="T14"/>
    </row>
    <row r="15" spans="1:27" ht="21" thickBot="1" x14ac:dyDescent="0.25">
      <c r="A15" s="7" t="s">
        <v>25</v>
      </c>
      <c r="B15" s="8"/>
      <c r="C15" s="8">
        <v>1</v>
      </c>
      <c r="D15" s="9">
        <f t="shared" si="1"/>
        <v>0</v>
      </c>
      <c r="E15" s="8"/>
      <c r="F15" s="8">
        <v>3</v>
      </c>
      <c r="G15" s="9">
        <f t="shared" si="0"/>
        <v>0</v>
      </c>
      <c r="H15" s="8">
        <v>1</v>
      </c>
      <c r="I15" s="8"/>
      <c r="J15" s="8">
        <v>1</v>
      </c>
      <c r="K15" s="8"/>
      <c r="L15" s="8"/>
      <c r="M15" s="8">
        <v>1</v>
      </c>
      <c r="N15" s="8"/>
      <c r="O15" s="8"/>
      <c r="P15" s="8"/>
      <c r="Q15" s="8">
        <f t="shared" si="2"/>
        <v>0</v>
      </c>
      <c r="AA15"/>
    </row>
    <row r="16" spans="1:27" ht="21" thickBot="1" x14ac:dyDescent="0.25">
      <c r="A16" s="11" t="s">
        <v>26</v>
      </c>
      <c r="B16" s="12"/>
      <c r="C16" s="12">
        <v>1</v>
      </c>
      <c r="D16" s="13">
        <f t="shared" si="1"/>
        <v>0</v>
      </c>
      <c r="E16" s="12"/>
      <c r="F16" s="12"/>
      <c r="G16" s="13" t="str">
        <f t="shared" si="0"/>
        <v/>
      </c>
      <c r="H16" s="12">
        <v>3</v>
      </c>
      <c r="I16" s="12"/>
      <c r="J16" s="12"/>
      <c r="K16" s="12"/>
      <c r="L16" s="12"/>
      <c r="M16" s="12">
        <v>1</v>
      </c>
      <c r="N16" s="12"/>
      <c r="O16" s="12">
        <v>1</v>
      </c>
      <c r="P16" s="12">
        <v>1</v>
      </c>
      <c r="Q16" s="12">
        <f t="shared" si="2"/>
        <v>0</v>
      </c>
      <c r="AA16"/>
    </row>
    <row r="17" spans="1:17" ht="21" thickBot="1" x14ac:dyDescent="0.2">
      <c r="A17" s="14" t="s">
        <v>27</v>
      </c>
      <c r="B17" s="15"/>
      <c r="C17" s="15">
        <v>1</v>
      </c>
      <c r="D17" s="16">
        <f t="shared" si="1"/>
        <v>0</v>
      </c>
      <c r="E17" s="15">
        <v>1</v>
      </c>
      <c r="F17" s="15">
        <v>2</v>
      </c>
      <c r="G17" s="16">
        <f t="shared" si="0"/>
        <v>0.5</v>
      </c>
      <c r="H17" s="15">
        <v>1</v>
      </c>
      <c r="I17" s="15"/>
      <c r="J17" s="15"/>
      <c r="K17" s="15"/>
      <c r="L17" s="15">
        <v>1</v>
      </c>
      <c r="M17" s="15"/>
      <c r="N17" s="15">
        <v>1</v>
      </c>
      <c r="O17" s="15">
        <v>1</v>
      </c>
      <c r="P17" s="15">
        <v>1</v>
      </c>
      <c r="Q17" s="15">
        <f t="shared" si="2"/>
        <v>3</v>
      </c>
    </row>
    <row r="18" spans="1:17" ht="21" thickBot="1" x14ac:dyDescent="0.2">
      <c r="A18" s="11" t="s">
        <v>28</v>
      </c>
      <c r="B18" s="12">
        <v>2</v>
      </c>
      <c r="C18" s="12">
        <v>2</v>
      </c>
      <c r="D18" s="13">
        <f t="shared" si="1"/>
        <v>1</v>
      </c>
      <c r="E18" s="12"/>
      <c r="F18" s="12"/>
      <c r="G18" s="13" t="str">
        <f t="shared" si="0"/>
        <v/>
      </c>
      <c r="H18" s="12">
        <v>2</v>
      </c>
      <c r="I18" s="12"/>
      <c r="J18" s="12"/>
      <c r="K18" s="12"/>
      <c r="L18" s="12"/>
      <c r="M18" s="12"/>
      <c r="N18" s="12"/>
      <c r="O18" s="12"/>
      <c r="P18" s="12"/>
      <c r="Q18" s="12">
        <f t="shared" si="2"/>
        <v>4</v>
      </c>
    </row>
    <row r="19" spans="1:17" ht="21" thickBot="1" x14ac:dyDescent="0.2">
      <c r="A19" s="14" t="s">
        <v>29</v>
      </c>
      <c r="B19" s="15"/>
      <c r="C19" s="15"/>
      <c r="D19" s="16" t="str">
        <f t="shared" si="1"/>
        <v/>
      </c>
      <c r="E19" s="15"/>
      <c r="F19" s="15"/>
      <c r="G19" s="16" t="str">
        <f t="shared" si="0"/>
        <v/>
      </c>
      <c r="H19" s="15"/>
      <c r="I19" s="15"/>
      <c r="J19" s="15"/>
      <c r="K19" s="15"/>
      <c r="L19" s="15"/>
      <c r="M19" s="15"/>
      <c r="N19" s="15"/>
      <c r="O19" s="15"/>
      <c r="P19" s="15"/>
      <c r="Q19" s="15">
        <f t="shared" si="2"/>
        <v>0</v>
      </c>
    </row>
    <row r="20" spans="1:17" ht="21" thickBot="1" x14ac:dyDescent="0.2">
      <c r="A20" s="17" t="s">
        <v>30</v>
      </c>
      <c r="B20" s="18">
        <f>SUM(B6:B19)</f>
        <v>4</v>
      </c>
      <c r="C20" s="18">
        <f>SUM(C6:C19)</f>
        <v>9</v>
      </c>
      <c r="D20" s="19">
        <f t="shared" ref="D20" si="3">B20/C20</f>
        <v>0.44444444444444442</v>
      </c>
      <c r="E20" s="18">
        <f>SUM(E6:E19)</f>
        <v>1</v>
      </c>
      <c r="F20" s="18">
        <f>SUM(F6:F19)</f>
        <v>7</v>
      </c>
      <c r="G20" s="19">
        <f t="shared" ref="G20" si="4">E20/F20</f>
        <v>0.14285714285714285</v>
      </c>
      <c r="H20" s="18">
        <f t="shared" ref="H20:Q20" si="5">SUM(H6:H19)</f>
        <v>8</v>
      </c>
      <c r="I20" s="18">
        <f t="shared" si="5"/>
        <v>0</v>
      </c>
      <c r="J20" s="18">
        <f t="shared" si="5"/>
        <v>1</v>
      </c>
      <c r="K20" s="18">
        <f t="shared" si="5"/>
        <v>1</v>
      </c>
      <c r="L20" s="18">
        <f t="shared" si="5"/>
        <v>1</v>
      </c>
      <c r="M20" s="18">
        <f t="shared" si="5"/>
        <v>2</v>
      </c>
      <c r="N20" s="18">
        <f t="shared" si="5"/>
        <v>1</v>
      </c>
      <c r="O20" s="18">
        <f t="shared" si="5"/>
        <v>5</v>
      </c>
      <c r="P20" s="18">
        <f t="shared" si="5"/>
        <v>3</v>
      </c>
      <c r="Q20" s="18">
        <f t="shared" si="5"/>
        <v>11</v>
      </c>
    </row>
    <row r="21" spans="1:17" ht="20" x14ac:dyDescent="0.15">
      <c r="I21" s="1">
        <v>1</v>
      </c>
      <c r="K21" s="20"/>
    </row>
    <row r="23" spans="1:17" x14ac:dyDescent="0.15">
      <c r="A23" s="1" t="s">
        <v>32</v>
      </c>
      <c r="B23" s="22">
        <f>C20+F20+N20-I20+O20</f>
        <v>22</v>
      </c>
    </row>
    <row r="24" spans="1:17" x14ac:dyDescent="0.15">
      <c r="A24" s="1" t="s">
        <v>37</v>
      </c>
      <c r="B24" s="21">
        <f>(Q20+N20*1.25)/B23</f>
        <v>0.55681818181818177</v>
      </c>
    </row>
    <row r="25" spans="1:17" x14ac:dyDescent="0.15">
      <c r="A25" s="1" t="s">
        <v>38</v>
      </c>
      <c r="B25" s="22">
        <f>(B20+E20*1.5)/(C20+F20)*100</f>
        <v>34.375</v>
      </c>
    </row>
    <row r="26" spans="1:17" x14ac:dyDescent="0.15">
      <c r="A26" s="1" t="s">
        <v>39</v>
      </c>
      <c r="B26" s="22">
        <f>I20/(H20+I20)*100</f>
        <v>0</v>
      </c>
    </row>
    <row r="27" spans="1:17" x14ac:dyDescent="0.15">
      <c r="A27" s="1" t="s">
        <v>40</v>
      </c>
      <c r="B27" s="22">
        <f>O20/B23*100</f>
        <v>22.727272727272727</v>
      </c>
    </row>
    <row r="28" spans="1:17" x14ac:dyDescent="0.15">
      <c r="A28" s="1" t="s">
        <v>41</v>
      </c>
      <c r="B28" s="22">
        <f>N20*2/(C20+F20)*100</f>
        <v>12.5</v>
      </c>
    </row>
    <row r="29" spans="1:17" x14ac:dyDescent="0.15">
      <c r="B29" s="22"/>
    </row>
    <row r="30" spans="1:17" x14ac:dyDescent="0.15">
      <c r="A30" s="1" t="s">
        <v>33</v>
      </c>
      <c r="B30" s="22">
        <f>F20/(C20+F20)*100</f>
        <v>43.75</v>
      </c>
    </row>
    <row r="31" spans="1:17" x14ac:dyDescent="0.15">
      <c r="A31" s="1" t="s">
        <v>34</v>
      </c>
      <c r="B31" s="22">
        <f>K20/(C20+F20)*100</f>
        <v>6.25</v>
      </c>
    </row>
    <row r="32" spans="1:17" x14ac:dyDescent="0.15">
      <c r="A32" s="1" t="s">
        <v>35</v>
      </c>
      <c r="B32" s="22">
        <f>J20/(E20+B20)*100</f>
        <v>20</v>
      </c>
    </row>
    <row r="33" spans="1:2" x14ac:dyDescent="0.15">
      <c r="A33" s="1" t="s">
        <v>36</v>
      </c>
      <c r="B33" s="21">
        <f>J20/O20</f>
        <v>0.2</v>
      </c>
    </row>
  </sheetData>
  <mergeCells count="2">
    <mergeCell ref="A1:Q3"/>
    <mergeCell ref="A4:Q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28042-EC3B-F94D-A087-B12571D4B1EA}">
  <dimension ref="A1:AA33"/>
  <sheetViews>
    <sheetView workbookViewId="0">
      <selection sqref="A1:Q20"/>
    </sheetView>
  </sheetViews>
  <sheetFormatPr baseColWidth="10" defaultColWidth="9.83203125" defaultRowHeight="13" x14ac:dyDescent="0.15"/>
  <cols>
    <col min="1" max="1" width="22.5" style="1" customWidth="1"/>
    <col min="2" max="3" width="9.1640625" style="1" customWidth="1"/>
    <col min="4" max="4" width="14.1640625" style="1" customWidth="1"/>
    <col min="5" max="6" width="9.1640625" style="1" customWidth="1"/>
    <col min="7" max="7" width="14.6640625" style="1" customWidth="1"/>
    <col min="8" max="12" width="9.1640625" style="1" customWidth="1"/>
    <col min="13" max="13" width="10.83203125" style="1" customWidth="1"/>
    <col min="14" max="14" width="10" style="1" customWidth="1"/>
    <col min="15" max="16" width="9.83203125" style="1"/>
    <col min="17" max="17" width="10.83203125" style="1" customWidth="1"/>
    <col min="18" max="18" width="3.83203125" style="1" customWidth="1"/>
    <col min="19" max="16384" width="9.83203125" style="1"/>
  </cols>
  <sheetData>
    <row r="1" spans="1:27" ht="13.25" customHeight="1" x14ac:dyDescent="0.15">
      <c r="A1" s="24"/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</row>
    <row r="2" spans="1:27" ht="13.25" customHeight="1" x14ac:dyDescent="0.15">
      <c r="A2" s="24"/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</row>
    <row r="3" spans="1:27" ht="71.5" customHeight="1" x14ac:dyDescent="0.15">
      <c r="A3" s="24"/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</row>
    <row r="4" spans="1:27" ht="26" thickBot="1" x14ac:dyDescent="0.2">
      <c r="A4" s="25"/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</row>
    <row r="5" spans="1:27" ht="31" thickBot="1" x14ac:dyDescent="0.2">
      <c r="A5" s="2" t="s">
        <v>0</v>
      </c>
      <c r="B5" s="3" t="s">
        <v>1</v>
      </c>
      <c r="C5" s="3" t="s">
        <v>2</v>
      </c>
      <c r="D5" s="3" t="s">
        <v>3</v>
      </c>
      <c r="E5" s="3" t="s">
        <v>4</v>
      </c>
      <c r="F5" s="3" t="s">
        <v>5</v>
      </c>
      <c r="G5" s="3" t="s">
        <v>6</v>
      </c>
      <c r="H5" s="3" t="s">
        <v>7</v>
      </c>
      <c r="I5" s="3" t="s">
        <v>8</v>
      </c>
      <c r="J5" s="3" t="s">
        <v>9</v>
      </c>
      <c r="K5" s="3" t="s">
        <v>10</v>
      </c>
      <c r="L5" s="3" t="s">
        <v>11</v>
      </c>
      <c r="M5" s="3" t="s">
        <v>12</v>
      </c>
      <c r="N5" s="3" t="s">
        <v>13</v>
      </c>
      <c r="O5" s="3" t="s">
        <v>14</v>
      </c>
      <c r="P5" s="3" t="s">
        <v>15</v>
      </c>
      <c r="Q5" s="3" t="s">
        <v>31</v>
      </c>
    </row>
    <row r="6" spans="1:27" ht="21" thickBot="1" x14ac:dyDescent="0.2">
      <c r="A6" s="4" t="s">
        <v>42</v>
      </c>
      <c r="B6" s="5"/>
      <c r="C6" s="5"/>
      <c r="D6" s="6" t="str">
        <f>IFERROR(B6/C6,"")</f>
        <v/>
      </c>
      <c r="E6" s="5"/>
      <c r="F6" s="5"/>
      <c r="G6" s="6" t="str">
        <f t="shared" ref="G6:G19" si="0">IFERROR(E6/F6,"")</f>
        <v/>
      </c>
      <c r="H6" s="5"/>
      <c r="I6" s="5"/>
      <c r="J6" s="5"/>
      <c r="K6" s="5"/>
      <c r="L6" s="5"/>
      <c r="M6" s="5"/>
      <c r="N6" s="5"/>
      <c r="O6" s="5"/>
      <c r="P6" s="5"/>
      <c r="Q6" s="5">
        <f>B6*2+E6*3</f>
        <v>0</v>
      </c>
    </row>
    <row r="7" spans="1:27" ht="21" thickBot="1" x14ac:dyDescent="0.2">
      <c r="A7" s="7" t="s">
        <v>43</v>
      </c>
      <c r="B7" s="8"/>
      <c r="C7" s="8"/>
      <c r="D7" s="9" t="str">
        <f t="shared" ref="D7:D19" si="1">IFERROR(B7/C7,"")</f>
        <v/>
      </c>
      <c r="E7" s="8"/>
      <c r="F7" s="8"/>
      <c r="G7" s="9" t="str">
        <f t="shared" si="0"/>
        <v/>
      </c>
      <c r="H7" s="8"/>
      <c r="I7" s="8"/>
      <c r="J7" s="8"/>
      <c r="K7" s="8"/>
      <c r="L7" s="8"/>
      <c r="M7" s="8"/>
      <c r="N7" s="8"/>
      <c r="O7" s="8"/>
      <c r="P7" s="8"/>
      <c r="Q7" s="8">
        <f t="shared" ref="Q7:Q19" si="2">B7*2+E7*3</f>
        <v>0</v>
      </c>
    </row>
    <row r="8" spans="1:27" ht="21" thickBot="1" x14ac:dyDescent="0.2">
      <c r="A8" s="4" t="s">
        <v>44</v>
      </c>
      <c r="B8" s="5"/>
      <c r="C8" s="5"/>
      <c r="D8" s="6" t="str">
        <f t="shared" si="1"/>
        <v/>
      </c>
      <c r="E8" s="5"/>
      <c r="F8" s="5"/>
      <c r="G8" s="6" t="str">
        <f t="shared" si="0"/>
        <v/>
      </c>
      <c r="H8" s="5"/>
      <c r="I8" s="5"/>
      <c r="J8" s="5"/>
      <c r="K8" s="5"/>
      <c r="L8" s="5"/>
      <c r="M8" s="5"/>
      <c r="N8" s="5"/>
      <c r="O8" s="5"/>
      <c r="P8" s="5"/>
      <c r="Q8" s="5">
        <f t="shared" si="2"/>
        <v>0</v>
      </c>
    </row>
    <row r="9" spans="1:27" ht="21" thickBot="1" x14ac:dyDescent="0.2">
      <c r="A9" s="7" t="s">
        <v>45</v>
      </c>
      <c r="B9" s="8"/>
      <c r="C9" s="8"/>
      <c r="D9" s="9" t="str">
        <f t="shared" si="1"/>
        <v/>
      </c>
      <c r="E9" s="8"/>
      <c r="F9" s="8"/>
      <c r="G9" s="9" t="str">
        <f t="shared" si="0"/>
        <v/>
      </c>
      <c r="H9" s="8"/>
      <c r="I9" s="8"/>
      <c r="J9" s="8"/>
      <c r="K9" s="8"/>
      <c r="L9" s="8"/>
      <c r="M9" s="8"/>
      <c r="N9" s="8"/>
      <c r="O9" s="8"/>
      <c r="P9" s="8"/>
      <c r="Q9" s="8">
        <f t="shared" si="2"/>
        <v>0</v>
      </c>
    </row>
    <row r="10" spans="1:27" ht="21" thickBot="1" x14ac:dyDescent="0.2">
      <c r="A10" s="4" t="s">
        <v>46</v>
      </c>
      <c r="B10" s="5"/>
      <c r="C10" s="5">
        <v>2</v>
      </c>
      <c r="D10" s="10">
        <f t="shared" si="1"/>
        <v>0</v>
      </c>
      <c r="E10" s="5"/>
      <c r="F10" s="5"/>
      <c r="G10" s="10" t="str">
        <f t="shared" si="0"/>
        <v/>
      </c>
      <c r="H10" s="5">
        <v>1</v>
      </c>
      <c r="I10" s="5"/>
      <c r="J10" s="5">
        <v>1</v>
      </c>
      <c r="K10" s="5"/>
      <c r="L10" s="5"/>
      <c r="M10" s="5">
        <v>2</v>
      </c>
      <c r="N10" s="5"/>
      <c r="O10" s="5"/>
      <c r="P10" s="5"/>
      <c r="Q10" s="5">
        <f t="shared" si="2"/>
        <v>0</v>
      </c>
    </row>
    <row r="11" spans="1:27" ht="21" thickBot="1" x14ac:dyDescent="0.2">
      <c r="A11" s="7" t="s">
        <v>47</v>
      </c>
      <c r="B11" s="8"/>
      <c r="C11" s="8"/>
      <c r="D11" s="9" t="str">
        <f t="shared" si="1"/>
        <v/>
      </c>
      <c r="E11" s="8"/>
      <c r="F11" s="8"/>
      <c r="G11" s="9" t="str">
        <f t="shared" si="0"/>
        <v/>
      </c>
      <c r="H11" s="8"/>
      <c r="I11" s="8"/>
      <c r="J11" s="8"/>
      <c r="K11" s="8"/>
      <c r="L11" s="8"/>
      <c r="M11" s="8"/>
      <c r="N11" s="8"/>
      <c r="O11" s="8"/>
      <c r="P11" s="8"/>
      <c r="Q11" s="8">
        <f t="shared" si="2"/>
        <v>0</v>
      </c>
    </row>
    <row r="12" spans="1:27" ht="21" thickBot="1" x14ac:dyDescent="0.2">
      <c r="A12" s="4" t="s">
        <v>48</v>
      </c>
      <c r="B12" s="5">
        <v>3</v>
      </c>
      <c r="C12" s="5">
        <v>4</v>
      </c>
      <c r="D12" s="6">
        <f t="shared" si="1"/>
        <v>0.75</v>
      </c>
      <c r="E12" s="5"/>
      <c r="F12" s="5">
        <v>2</v>
      </c>
      <c r="G12" s="6">
        <f t="shared" si="0"/>
        <v>0</v>
      </c>
      <c r="H12" s="5">
        <v>2</v>
      </c>
      <c r="I12" s="5"/>
      <c r="J12" s="5"/>
      <c r="K12" s="5"/>
      <c r="L12" s="5"/>
      <c r="M12" s="5"/>
      <c r="N12" s="5"/>
      <c r="O12" s="5"/>
      <c r="P12" s="5"/>
      <c r="Q12" s="5">
        <f t="shared" si="2"/>
        <v>6</v>
      </c>
    </row>
    <row r="13" spans="1:27" ht="21" thickBot="1" x14ac:dyDescent="0.2">
      <c r="A13" s="7" t="s">
        <v>49</v>
      </c>
      <c r="B13" s="8"/>
      <c r="C13" s="8"/>
      <c r="D13" s="9" t="str">
        <f t="shared" si="1"/>
        <v/>
      </c>
      <c r="E13" s="8"/>
      <c r="F13" s="8"/>
      <c r="G13" s="9" t="str">
        <f t="shared" si="0"/>
        <v/>
      </c>
      <c r="H13" s="8">
        <v>1</v>
      </c>
      <c r="I13" s="8"/>
      <c r="J13" s="8"/>
      <c r="K13" s="8"/>
      <c r="L13" s="8"/>
      <c r="M13" s="8"/>
      <c r="N13" s="8"/>
      <c r="O13" s="8">
        <v>1</v>
      </c>
      <c r="P13" s="8"/>
      <c r="Q13" s="8">
        <f t="shared" si="2"/>
        <v>0</v>
      </c>
    </row>
    <row r="14" spans="1:27" ht="21" thickBot="1" x14ac:dyDescent="0.25">
      <c r="A14" s="11" t="s">
        <v>50</v>
      </c>
      <c r="B14" s="5">
        <v>1</v>
      </c>
      <c r="C14" s="5">
        <v>1</v>
      </c>
      <c r="D14" s="6">
        <f t="shared" si="1"/>
        <v>1</v>
      </c>
      <c r="E14" s="5"/>
      <c r="F14" s="5">
        <v>1</v>
      </c>
      <c r="G14" s="6">
        <f t="shared" si="0"/>
        <v>0</v>
      </c>
      <c r="H14" s="5">
        <v>1</v>
      </c>
      <c r="I14" s="5"/>
      <c r="J14" s="5"/>
      <c r="K14" s="5">
        <v>1</v>
      </c>
      <c r="L14" s="5">
        <v>1</v>
      </c>
      <c r="M14" s="5">
        <v>1</v>
      </c>
      <c r="N14" s="5"/>
      <c r="O14" s="5"/>
      <c r="P14" s="5"/>
      <c r="Q14" s="5">
        <f t="shared" si="2"/>
        <v>2</v>
      </c>
      <c r="T14"/>
    </row>
    <row r="15" spans="1:27" ht="21" thickBot="1" x14ac:dyDescent="0.25">
      <c r="A15" s="7" t="s">
        <v>51</v>
      </c>
      <c r="B15" s="8"/>
      <c r="C15" s="8"/>
      <c r="D15" s="9" t="str">
        <f t="shared" si="1"/>
        <v/>
      </c>
      <c r="E15" s="8"/>
      <c r="F15" s="8"/>
      <c r="G15" s="9" t="str">
        <f t="shared" si="0"/>
        <v/>
      </c>
      <c r="H15" s="8"/>
      <c r="I15" s="8"/>
      <c r="J15" s="8"/>
      <c r="K15" s="8"/>
      <c r="L15" s="8"/>
      <c r="M15" s="8"/>
      <c r="N15" s="8"/>
      <c r="O15" s="8"/>
      <c r="P15" s="8"/>
      <c r="Q15" s="8">
        <f t="shared" si="2"/>
        <v>0</v>
      </c>
      <c r="AA15"/>
    </row>
    <row r="16" spans="1:27" ht="21" thickBot="1" x14ac:dyDescent="0.25">
      <c r="A16" s="11" t="s">
        <v>52</v>
      </c>
      <c r="B16" s="12"/>
      <c r="C16" s="12"/>
      <c r="D16" s="13" t="str">
        <f t="shared" si="1"/>
        <v/>
      </c>
      <c r="E16" s="12"/>
      <c r="F16" s="12"/>
      <c r="G16" s="13" t="str">
        <f t="shared" si="0"/>
        <v/>
      </c>
      <c r="H16" s="12"/>
      <c r="I16" s="12"/>
      <c r="J16" s="12"/>
      <c r="K16" s="12"/>
      <c r="L16" s="12"/>
      <c r="M16" s="12"/>
      <c r="N16" s="12"/>
      <c r="O16" s="12"/>
      <c r="P16" s="12"/>
      <c r="Q16" s="12">
        <f t="shared" si="2"/>
        <v>0</v>
      </c>
      <c r="AA16"/>
    </row>
    <row r="17" spans="1:17" ht="21" thickBot="1" x14ac:dyDescent="0.2">
      <c r="A17" s="14">
        <v>0</v>
      </c>
      <c r="B17" s="15">
        <v>3</v>
      </c>
      <c r="C17" s="15">
        <v>4</v>
      </c>
      <c r="D17" s="16">
        <f t="shared" si="1"/>
        <v>0.75</v>
      </c>
      <c r="E17" s="15"/>
      <c r="F17" s="15"/>
      <c r="G17" s="16" t="str">
        <f t="shared" si="0"/>
        <v/>
      </c>
      <c r="H17" s="15">
        <v>1</v>
      </c>
      <c r="I17" s="15"/>
      <c r="J17" s="15">
        <v>1</v>
      </c>
      <c r="K17" s="15"/>
      <c r="L17" s="15"/>
      <c r="M17" s="15">
        <v>1</v>
      </c>
      <c r="N17" s="15"/>
      <c r="O17" s="15">
        <v>3</v>
      </c>
      <c r="P17" s="15"/>
      <c r="Q17" s="15">
        <f t="shared" si="2"/>
        <v>6</v>
      </c>
    </row>
    <row r="18" spans="1:17" ht="21" thickBot="1" x14ac:dyDescent="0.2">
      <c r="A18" s="11"/>
      <c r="B18" s="12"/>
      <c r="C18" s="12"/>
      <c r="D18" s="13" t="str">
        <f t="shared" si="1"/>
        <v/>
      </c>
      <c r="E18" s="12"/>
      <c r="F18" s="12">
        <v>1</v>
      </c>
      <c r="G18" s="13">
        <f t="shared" si="0"/>
        <v>0</v>
      </c>
      <c r="H18" s="12">
        <v>2</v>
      </c>
      <c r="I18" s="12"/>
      <c r="J18" s="12"/>
      <c r="K18" s="12">
        <v>1</v>
      </c>
      <c r="L18" s="12">
        <v>1</v>
      </c>
      <c r="M18" s="12"/>
      <c r="N18" s="12"/>
      <c r="O18" s="12"/>
      <c r="P18" s="12"/>
      <c r="Q18" s="12">
        <f t="shared" si="2"/>
        <v>0</v>
      </c>
    </row>
    <row r="19" spans="1:17" ht="21" thickBot="1" x14ac:dyDescent="0.2">
      <c r="A19" s="14">
        <v>15</v>
      </c>
      <c r="B19" s="15"/>
      <c r="C19" s="15">
        <v>1</v>
      </c>
      <c r="D19" s="16">
        <f t="shared" si="1"/>
        <v>0</v>
      </c>
      <c r="E19" s="15"/>
      <c r="F19" s="15"/>
      <c r="G19" s="16" t="str">
        <f t="shared" si="0"/>
        <v/>
      </c>
      <c r="H19" s="15"/>
      <c r="I19" s="15"/>
      <c r="J19" s="15"/>
      <c r="K19" s="15"/>
      <c r="L19" s="15"/>
      <c r="M19" s="15"/>
      <c r="N19" s="15"/>
      <c r="O19" s="15"/>
      <c r="P19" s="15"/>
      <c r="Q19" s="15">
        <f t="shared" si="2"/>
        <v>0</v>
      </c>
    </row>
    <row r="20" spans="1:17" ht="21" thickBot="1" x14ac:dyDescent="0.2">
      <c r="A20" s="17" t="s">
        <v>30</v>
      </c>
      <c r="B20" s="18">
        <f>SUM(B6:B19)</f>
        <v>7</v>
      </c>
      <c r="C20" s="18">
        <f>SUM(C6:C19)</f>
        <v>12</v>
      </c>
      <c r="D20" s="19">
        <f t="shared" ref="D20" si="3">B20/C20</f>
        <v>0.58333333333333337</v>
      </c>
      <c r="E20" s="18">
        <f>SUM(E6:E19)</f>
        <v>0</v>
      </c>
      <c r="F20" s="18">
        <f>SUM(F6:F19)</f>
        <v>4</v>
      </c>
      <c r="G20" s="19">
        <f t="shared" ref="G20" si="4">E20/F20</f>
        <v>0</v>
      </c>
      <c r="H20" s="18">
        <f t="shared" ref="H20:Q20" si="5">SUM(H6:H19)</f>
        <v>8</v>
      </c>
      <c r="I20" s="18">
        <f t="shared" si="5"/>
        <v>0</v>
      </c>
      <c r="J20" s="18">
        <f t="shared" si="5"/>
        <v>2</v>
      </c>
      <c r="K20" s="18">
        <f t="shared" si="5"/>
        <v>2</v>
      </c>
      <c r="L20" s="18">
        <f t="shared" si="5"/>
        <v>2</v>
      </c>
      <c r="M20" s="18">
        <f t="shared" si="5"/>
        <v>4</v>
      </c>
      <c r="N20" s="18">
        <f t="shared" si="5"/>
        <v>0</v>
      </c>
      <c r="O20" s="18">
        <f t="shared" si="5"/>
        <v>4</v>
      </c>
      <c r="P20" s="18">
        <f t="shared" si="5"/>
        <v>0</v>
      </c>
      <c r="Q20" s="18">
        <f t="shared" si="5"/>
        <v>14</v>
      </c>
    </row>
    <row r="21" spans="1:17" ht="20" x14ac:dyDescent="0.15">
      <c r="F21" s="1">
        <v>1</v>
      </c>
      <c r="H21" s="1">
        <v>1</v>
      </c>
      <c r="J21" s="1">
        <v>1</v>
      </c>
      <c r="K21" s="20"/>
    </row>
    <row r="23" spans="1:17" x14ac:dyDescent="0.15">
      <c r="A23" s="1" t="s">
        <v>32</v>
      </c>
      <c r="B23" s="22">
        <f>C20+F20+N20-I20+O20</f>
        <v>20</v>
      </c>
    </row>
    <row r="24" spans="1:17" x14ac:dyDescent="0.15">
      <c r="A24" s="1" t="s">
        <v>37</v>
      </c>
      <c r="B24" s="21">
        <f>(Q20+N20*1.25)/B23</f>
        <v>0.7</v>
      </c>
    </row>
    <row r="25" spans="1:17" x14ac:dyDescent="0.15">
      <c r="A25" s="1" t="s">
        <v>38</v>
      </c>
      <c r="B25" s="22">
        <f>(B20+E20*1.5)/(C20+F20)*100</f>
        <v>43.75</v>
      </c>
    </row>
    <row r="26" spans="1:17" x14ac:dyDescent="0.15">
      <c r="A26" s="1" t="s">
        <v>39</v>
      </c>
      <c r="B26" s="22">
        <f>I20/(H20+I20)*100</f>
        <v>0</v>
      </c>
    </row>
    <row r="27" spans="1:17" x14ac:dyDescent="0.15">
      <c r="A27" s="1" t="s">
        <v>40</v>
      </c>
      <c r="B27" s="22">
        <f>O20/B23*100</f>
        <v>20</v>
      </c>
    </row>
    <row r="28" spans="1:17" x14ac:dyDescent="0.15">
      <c r="A28" s="1" t="s">
        <v>41</v>
      </c>
      <c r="B28" s="22">
        <f>N20*2/(C20+F20)*100</f>
        <v>0</v>
      </c>
    </row>
    <row r="29" spans="1:17" x14ac:dyDescent="0.15">
      <c r="B29" s="22"/>
    </row>
    <row r="30" spans="1:17" x14ac:dyDescent="0.15">
      <c r="A30" s="1" t="s">
        <v>33</v>
      </c>
      <c r="B30" s="22">
        <f>F20/(C20+F20)*100</f>
        <v>25</v>
      </c>
    </row>
    <row r="31" spans="1:17" x14ac:dyDescent="0.15">
      <c r="A31" s="1" t="s">
        <v>34</v>
      </c>
      <c r="B31" s="22">
        <f>K20/(C20+F20)*100</f>
        <v>12.5</v>
      </c>
    </row>
    <row r="32" spans="1:17" x14ac:dyDescent="0.15">
      <c r="A32" s="1" t="s">
        <v>35</v>
      </c>
      <c r="B32" s="22">
        <f>J20/(E20+B20)*100</f>
        <v>28.571428571428569</v>
      </c>
    </row>
    <row r="33" spans="1:2" x14ac:dyDescent="0.15">
      <c r="A33" s="1" t="s">
        <v>36</v>
      </c>
      <c r="B33" s="21">
        <f>J20/O20</f>
        <v>0.5</v>
      </c>
    </row>
  </sheetData>
  <mergeCells count="2">
    <mergeCell ref="A1:Q3"/>
    <mergeCell ref="A4:Q4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7A81F-3894-AF4C-A855-043DC59C83F5}">
  <dimension ref="A1:AA34"/>
  <sheetViews>
    <sheetView workbookViewId="0">
      <selection activeCell="B6" sqref="B6:Q20"/>
    </sheetView>
  </sheetViews>
  <sheetFormatPr baseColWidth="10" defaultColWidth="9.83203125" defaultRowHeight="13" x14ac:dyDescent="0.15"/>
  <cols>
    <col min="1" max="1" width="20.33203125" style="1" customWidth="1"/>
    <col min="2" max="3" width="9.1640625" style="1" customWidth="1"/>
    <col min="4" max="4" width="14.1640625" style="1" customWidth="1"/>
    <col min="5" max="6" width="9.1640625" style="1" customWidth="1"/>
    <col min="7" max="7" width="14.6640625" style="1" customWidth="1"/>
    <col min="8" max="12" width="9.1640625" style="1" customWidth="1"/>
    <col min="13" max="13" width="10.83203125" style="1" customWidth="1"/>
    <col min="14" max="14" width="10" style="1" customWidth="1"/>
    <col min="15" max="16" width="9.83203125" style="1"/>
    <col min="17" max="17" width="10.83203125" style="1" customWidth="1"/>
    <col min="18" max="18" width="3.83203125" style="1" customWidth="1"/>
    <col min="19" max="16384" width="9.83203125" style="1"/>
  </cols>
  <sheetData>
    <row r="1" spans="1:27" ht="13.25" customHeight="1" x14ac:dyDescent="0.15">
      <c r="A1" s="24"/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</row>
    <row r="2" spans="1:27" ht="13.25" customHeight="1" x14ac:dyDescent="0.15">
      <c r="A2" s="24"/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</row>
    <row r="3" spans="1:27" ht="71.5" customHeight="1" x14ac:dyDescent="0.15">
      <c r="A3" s="24"/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</row>
    <row r="4" spans="1:27" ht="26" thickBot="1" x14ac:dyDescent="0.2">
      <c r="A4" s="25"/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</row>
    <row r="5" spans="1:27" ht="31" thickBot="1" x14ac:dyDescent="0.2">
      <c r="A5" s="2" t="s">
        <v>0</v>
      </c>
      <c r="B5" s="3" t="s">
        <v>1</v>
      </c>
      <c r="C5" s="3" t="s">
        <v>2</v>
      </c>
      <c r="D5" s="3" t="s">
        <v>3</v>
      </c>
      <c r="E5" s="3" t="s">
        <v>4</v>
      </c>
      <c r="F5" s="3" t="s">
        <v>5</v>
      </c>
      <c r="G5" s="3" t="s">
        <v>6</v>
      </c>
      <c r="H5" s="3" t="s">
        <v>7</v>
      </c>
      <c r="I5" s="3" t="s">
        <v>8</v>
      </c>
      <c r="J5" s="3" t="s">
        <v>9</v>
      </c>
      <c r="K5" s="3" t="s">
        <v>10</v>
      </c>
      <c r="L5" s="3" t="s">
        <v>11</v>
      </c>
      <c r="M5" s="3" t="s">
        <v>12</v>
      </c>
      <c r="N5" s="3" t="s">
        <v>13</v>
      </c>
      <c r="O5" s="3" t="s">
        <v>14</v>
      </c>
      <c r="P5" s="3" t="s">
        <v>15</v>
      </c>
      <c r="Q5" s="3" t="s">
        <v>31</v>
      </c>
    </row>
    <row r="6" spans="1:27" ht="21" thickBot="1" x14ac:dyDescent="0.2">
      <c r="A6" s="4" t="s">
        <v>57</v>
      </c>
      <c r="B6" s="5"/>
      <c r="C6" s="5"/>
      <c r="D6" s="6" t="str">
        <f>IFERROR(B6/C6,"")</f>
        <v/>
      </c>
      <c r="E6" s="5"/>
      <c r="F6" s="5"/>
      <c r="G6" s="6" t="str">
        <f t="shared" ref="G6:G20" si="0">IFERROR(E6/F6,"")</f>
        <v/>
      </c>
      <c r="H6" s="5"/>
      <c r="I6" s="5"/>
      <c r="J6" s="5"/>
      <c r="K6" s="5"/>
      <c r="L6" s="5"/>
      <c r="M6" s="5"/>
      <c r="N6" s="5"/>
      <c r="O6" s="5"/>
      <c r="P6" s="5"/>
      <c r="Q6" s="5">
        <f>B6*2+E6*3</f>
        <v>0</v>
      </c>
    </row>
    <row r="7" spans="1:27" ht="21" thickBot="1" x14ac:dyDescent="0.2">
      <c r="A7" s="7" t="s">
        <v>55</v>
      </c>
      <c r="B7" s="8">
        <v>13</v>
      </c>
      <c r="C7" s="8">
        <v>18</v>
      </c>
      <c r="D7" s="9">
        <f t="shared" ref="D7:D20" si="1">IFERROR(B7/C7,"")</f>
        <v>0.72222222222222221</v>
      </c>
      <c r="E7" s="8"/>
      <c r="F7" s="8">
        <v>1</v>
      </c>
      <c r="G7" s="9">
        <f t="shared" si="0"/>
        <v>0</v>
      </c>
      <c r="H7" s="8">
        <v>7</v>
      </c>
      <c r="I7" s="8"/>
      <c r="J7" s="8">
        <v>7</v>
      </c>
      <c r="K7" s="8"/>
      <c r="L7" s="8"/>
      <c r="M7" s="8">
        <v>1</v>
      </c>
      <c r="N7" s="8">
        <v>2</v>
      </c>
      <c r="O7" s="8">
        <v>3</v>
      </c>
      <c r="P7" s="8">
        <v>1</v>
      </c>
      <c r="Q7" s="8">
        <f t="shared" ref="Q7:Q20" si="2">B7*2+E7*3</f>
        <v>26</v>
      </c>
    </row>
    <row r="8" spans="1:27" ht="21" thickBot="1" x14ac:dyDescent="0.2">
      <c r="A8" s="4" t="s">
        <v>60</v>
      </c>
      <c r="B8" s="5">
        <v>7</v>
      </c>
      <c r="C8" s="5">
        <v>7</v>
      </c>
      <c r="D8" s="6">
        <f t="shared" si="1"/>
        <v>1</v>
      </c>
      <c r="E8" s="5">
        <v>3</v>
      </c>
      <c r="F8" s="5">
        <v>8</v>
      </c>
      <c r="G8" s="6">
        <f t="shared" si="0"/>
        <v>0.375</v>
      </c>
      <c r="H8" s="5">
        <v>6</v>
      </c>
      <c r="I8" s="5">
        <v>1</v>
      </c>
      <c r="J8" s="5">
        <v>10</v>
      </c>
      <c r="K8" s="5">
        <v>1</v>
      </c>
      <c r="L8" s="5">
        <v>1</v>
      </c>
      <c r="M8" s="5"/>
      <c r="N8" s="5">
        <v>2</v>
      </c>
      <c r="O8" s="5">
        <v>3</v>
      </c>
      <c r="P8" s="5">
        <v>3</v>
      </c>
      <c r="Q8" s="5">
        <f t="shared" si="2"/>
        <v>23</v>
      </c>
    </row>
    <row r="9" spans="1:27" ht="21" thickBot="1" x14ac:dyDescent="0.2">
      <c r="A9" s="7" t="s">
        <v>56</v>
      </c>
      <c r="B9" s="8">
        <v>5</v>
      </c>
      <c r="C9" s="8">
        <v>10</v>
      </c>
      <c r="D9" s="9">
        <f t="shared" si="1"/>
        <v>0.5</v>
      </c>
      <c r="E9" s="8">
        <v>4</v>
      </c>
      <c r="F9" s="8">
        <v>11</v>
      </c>
      <c r="G9" s="9">
        <f t="shared" si="0"/>
        <v>0.36363636363636365</v>
      </c>
      <c r="H9" s="8">
        <v>10</v>
      </c>
      <c r="I9" s="8">
        <v>1</v>
      </c>
      <c r="J9" s="8">
        <v>4</v>
      </c>
      <c r="K9" s="8">
        <v>1</v>
      </c>
      <c r="L9" s="8"/>
      <c r="M9" s="8"/>
      <c r="N9" s="8"/>
      <c r="O9" s="8">
        <v>3</v>
      </c>
      <c r="P9" s="8">
        <v>3</v>
      </c>
      <c r="Q9" s="8">
        <f t="shared" si="2"/>
        <v>22</v>
      </c>
    </row>
    <row r="10" spans="1:27" ht="21" thickBot="1" x14ac:dyDescent="0.2">
      <c r="A10" s="4" t="s">
        <v>62</v>
      </c>
      <c r="B10" s="5">
        <v>5</v>
      </c>
      <c r="C10" s="5">
        <v>6</v>
      </c>
      <c r="D10" s="10">
        <f t="shared" si="1"/>
        <v>0.83333333333333337</v>
      </c>
      <c r="E10" s="5">
        <v>4</v>
      </c>
      <c r="F10" s="5">
        <v>10</v>
      </c>
      <c r="G10" s="10">
        <f t="shared" si="0"/>
        <v>0.4</v>
      </c>
      <c r="H10" s="5">
        <v>8</v>
      </c>
      <c r="I10" s="5">
        <v>2</v>
      </c>
      <c r="J10" s="5">
        <v>2</v>
      </c>
      <c r="K10" s="5">
        <v>1</v>
      </c>
      <c r="L10" s="5"/>
      <c r="M10" s="5"/>
      <c r="N10" s="5"/>
      <c r="O10" s="5">
        <v>1</v>
      </c>
      <c r="P10" s="5"/>
      <c r="Q10" s="5">
        <f t="shared" si="2"/>
        <v>22</v>
      </c>
    </row>
    <row r="11" spans="1:27" ht="21" thickBot="1" x14ac:dyDescent="0.2">
      <c r="A11" s="7" t="s">
        <v>61</v>
      </c>
      <c r="B11" s="8">
        <v>4</v>
      </c>
      <c r="C11" s="8">
        <v>4</v>
      </c>
      <c r="D11" s="9">
        <f t="shared" si="1"/>
        <v>1</v>
      </c>
      <c r="E11" s="8">
        <v>2</v>
      </c>
      <c r="F11" s="8">
        <v>8</v>
      </c>
      <c r="G11" s="9">
        <f t="shared" si="0"/>
        <v>0.25</v>
      </c>
      <c r="H11" s="8">
        <v>4</v>
      </c>
      <c r="I11" s="8">
        <v>3</v>
      </c>
      <c r="J11" s="8">
        <v>2</v>
      </c>
      <c r="K11" s="8"/>
      <c r="L11" s="8"/>
      <c r="M11" s="8">
        <v>2</v>
      </c>
      <c r="N11" s="8">
        <v>1</v>
      </c>
      <c r="O11" s="8">
        <v>1</v>
      </c>
      <c r="P11" s="8"/>
      <c r="Q11" s="8">
        <f t="shared" si="2"/>
        <v>14</v>
      </c>
    </row>
    <row r="12" spans="1:27" ht="21" thickBot="1" x14ac:dyDescent="0.2">
      <c r="A12" s="4" t="s">
        <v>54</v>
      </c>
      <c r="B12" s="5"/>
      <c r="C12" s="5"/>
      <c r="D12" s="6" t="str">
        <f t="shared" si="1"/>
        <v/>
      </c>
      <c r="E12" s="5"/>
      <c r="F12" s="5"/>
      <c r="G12" s="6" t="str">
        <f t="shared" si="0"/>
        <v/>
      </c>
      <c r="H12" s="5"/>
      <c r="I12" s="5"/>
      <c r="J12" s="5"/>
      <c r="K12" s="5"/>
      <c r="L12" s="5"/>
      <c r="M12" s="5"/>
      <c r="N12" s="5"/>
      <c r="O12" s="5"/>
      <c r="P12" s="5"/>
      <c r="Q12" s="5">
        <f t="shared" si="2"/>
        <v>0</v>
      </c>
    </row>
    <row r="13" spans="1:27" ht="21" thickBot="1" x14ac:dyDescent="0.2">
      <c r="A13" s="7" t="s">
        <v>59</v>
      </c>
      <c r="B13" s="8">
        <v>5</v>
      </c>
      <c r="C13" s="8">
        <v>12</v>
      </c>
      <c r="D13" s="9">
        <f t="shared" si="1"/>
        <v>0.41666666666666669</v>
      </c>
      <c r="E13" s="8"/>
      <c r="F13" s="8">
        <v>2</v>
      </c>
      <c r="G13" s="9">
        <f t="shared" si="0"/>
        <v>0</v>
      </c>
      <c r="H13" s="8">
        <v>4</v>
      </c>
      <c r="I13" s="8">
        <v>1</v>
      </c>
      <c r="J13" s="8">
        <v>1</v>
      </c>
      <c r="K13" s="8">
        <v>2</v>
      </c>
      <c r="L13" s="8">
        <v>1</v>
      </c>
      <c r="M13" s="8">
        <v>1</v>
      </c>
      <c r="N13" s="8"/>
      <c r="O13" s="8">
        <v>2</v>
      </c>
      <c r="P13" s="8">
        <v>1</v>
      </c>
      <c r="Q13" s="8">
        <f t="shared" si="2"/>
        <v>10</v>
      </c>
    </row>
    <row r="14" spans="1:27" ht="21" thickBot="1" x14ac:dyDescent="0.2">
      <c r="A14" s="11" t="s">
        <v>23</v>
      </c>
      <c r="B14" s="5">
        <v>8</v>
      </c>
      <c r="C14" s="5">
        <v>9</v>
      </c>
      <c r="D14" s="6">
        <f t="shared" si="1"/>
        <v>0.88888888888888884</v>
      </c>
      <c r="E14" s="5"/>
      <c r="F14" s="5">
        <v>3</v>
      </c>
      <c r="G14" s="6">
        <f t="shared" si="0"/>
        <v>0</v>
      </c>
      <c r="H14" s="5">
        <v>1</v>
      </c>
      <c r="I14" s="5">
        <v>2</v>
      </c>
      <c r="J14" s="5">
        <v>2</v>
      </c>
      <c r="K14" s="5">
        <v>3</v>
      </c>
      <c r="L14" s="5">
        <v>2</v>
      </c>
      <c r="M14" s="5"/>
      <c r="N14" s="5">
        <v>2</v>
      </c>
      <c r="O14" s="5">
        <v>1</v>
      </c>
      <c r="P14" s="5">
        <v>1</v>
      </c>
      <c r="Q14" s="5">
        <f t="shared" si="2"/>
        <v>16</v>
      </c>
    </row>
    <row r="15" spans="1:27" ht="21" thickBot="1" x14ac:dyDescent="0.25">
      <c r="A15" s="7" t="s">
        <v>58</v>
      </c>
      <c r="B15" s="8">
        <v>4</v>
      </c>
      <c r="C15" s="8">
        <v>7</v>
      </c>
      <c r="D15" s="9">
        <f t="shared" si="1"/>
        <v>0.5714285714285714</v>
      </c>
      <c r="E15" s="8">
        <v>4</v>
      </c>
      <c r="F15" s="8">
        <v>10</v>
      </c>
      <c r="G15" s="9">
        <f t="shared" si="0"/>
        <v>0.4</v>
      </c>
      <c r="H15" s="8">
        <v>1</v>
      </c>
      <c r="I15" s="8">
        <v>1</v>
      </c>
      <c r="J15" s="8">
        <v>3</v>
      </c>
      <c r="K15" s="8"/>
      <c r="L15" s="8">
        <v>1</v>
      </c>
      <c r="M15" s="8">
        <v>3</v>
      </c>
      <c r="N15" s="8"/>
      <c r="O15" s="8">
        <v>3</v>
      </c>
      <c r="P15" s="8"/>
      <c r="Q15" s="8">
        <f t="shared" si="2"/>
        <v>20</v>
      </c>
      <c r="T15"/>
    </row>
    <row r="16" spans="1:27" ht="21" thickBot="1" x14ac:dyDescent="0.25">
      <c r="A16" s="11" t="s">
        <v>24</v>
      </c>
      <c r="B16" s="12"/>
      <c r="C16" s="12"/>
      <c r="D16" s="13" t="str">
        <f t="shared" si="1"/>
        <v/>
      </c>
      <c r="E16" s="12"/>
      <c r="F16" s="12"/>
      <c r="G16" s="13" t="str">
        <f t="shared" si="0"/>
        <v/>
      </c>
      <c r="H16" s="12"/>
      <c r="I16" s="12"/>
      <c r="J16" s="12"/>
      <c r="K16" s="12"/>
      <c r="L16" s="12"/>
      <c r="M16" s="12"/>
      <c r="N16" s="12"/>
      <c r="O16" s="12"/>
      <c r="P16" s="12"/>
      <c r="Q16" s="12">
        <f t="shared" si="2"/>
        <v>0</v>
      </c>
      <c r="AA16"/>
    </row>
    <row r="17" spans="1:27" ht="21" thickBot="1" x14ac:dyDescent="0.25">
      <c r="A17" s="14" t="s">
        <v>25</v>
      </c>
      <c r="B17" s="15">
        <v>2</v>
      </c>
      <c r="C17" s="15">
        <v>3</v>
      </c>
      <c r="D17" s="16">
        <f t="shared" si="1"/>
        <v>0.66666666666666663</v>
      </c>
      <c r="E17" s="15">
        <v>4</v>
      </c>
      <c r="F17" s="15">
        <v>8</v>
      </c>
      <c r="G17" s="16">
        <f t="shared" si="0"/>
        <v>0.5</v>
      </c>
      <c r="H17" s="15"/>
      <c r="I17" s="15"/>
      <c r="J17" s="15">
        <v>1</v>
      </c>
      <c r="K17" s="15"/>
      <c r="L17" s="15">
        <v>4</v>
      </c>
      <c r="M17" s="15">
        <v>1</v>
      </c>
      <c r="N17" s="15"/>
      <c r="O17" s="15">
        <v>2</v>
      </c>
      <c r="P17" s="15">
        <v>1</v>
      </c>
      <c r="Q17" s="15">
        <f t="shared" si="2"/>
        <v>16</v>
      </c>
      <c r="AA17"/>
    </row>
    <row r="18" spans="1:27" ht="21" thickBot="1" x14ac:dyDescent="0.2">
      <c r="A18" s="11" t="s">
        <v>26</v>
      </c>
      <c r="B18" s="12">
        <v>7</v>
      </c>
      <c r="C18" s="12">
        <v>10</v>
      </c>
      <c r="D18" s="13">
        <f t="shared" si="1"/>
        <v>0.7</v>
      </c>
      <c r="E18" s="12">
        <v>1</v>
      </c>
      <c r="F18" s="12">
        <v>2</v>
      </c>
      <c r="G18" s="13">
        <f t="shared" si="0"/>
        <v>0.5</v>
      </c>
      <c r="H18" s="12">
        <v>4</v>
      </c>
      <c r="I18" s="12">
        <v>1</v>
      </c>
      <c r="J18" s="12">
        <v>6</v>
      </c>
      <c r="K18" s="12"/>
      <c r="L18" s="12"/>
      <c r="M18" s="12"/>
      <c r="N18" s="12"/>
      <c r="O18" s="12"/>
      <c r="P18" s="12"/>
      <c r="Q18" s="12">
        <f t="shared" si="2"/>
        <v>17</v>
      </c>
    </row>
    <row r="19" spans="1:27" ht="21" thickBot="1" x14ac:dyDescent="0.2">
      <c r="A19" s="14" t="s">
        <v>28</v>
      </c>
      <c r="B19" s="15">
        <v>2</v>
      </c>
      <c r="C19" s="15">
        <v>4</v>
      </c>
      <c r="D19" s="16">
        <f t="shared" si="1"/>
        <v>0.5</v>
      </c>
      <c r="E19" s="15">
        <v>1</v>
      </c>
      <c r="F19" s="15">
        <v>5</v>
      </c>
      <c r="G19" s="16">
        <f t="shared" si="0"/>
        <v>0.2</v>
      </c>
      <c r="H19" s="15">
        <v>6</v>
      </c>
      <c r="I19" s="15">
        <v>2</v>
      </c>
      <c r="J19" s="15">
        <v>2</v>
      </c>
      <c r="K19" s="15"/>
      <c r="L19" s="15"/>
      <c r="M19" s="15"/>
      <c r="N19" s="15"/>
      <c r="O19" s="15"/>
      <c r="P19" s="15">
        <v>1</v>
      </c>
      <c r="Q19" s="15">
        <f t="shared" si="2"/>
        <v>7</v>
      </c>
    </row>
    <row r="20" spans="1:27" ht="21" thickBot="1" x14ac:dyDescent="0.2">
      <c r="A20" s="4" t="s">
        <v>29</v>
      </c>
      <c r="B20" s="5"/>
      <c r="C20" s="5">
        <v>2</v>
      </c>
      <c r="D20" s="10">
        <f t="shared" si="1"/>
        <v>0</v>
      </c>
      <c r="E20" s="5">
        <v>1</v>
      </c>
      <c r="F20" s="5">
        <v>7</v>
      </c>
      <c r="G20" s="10">
        <f t="shared" si="0"/>
        <v>0.14285714285714285</v>
      </c>
      <c r="H20" s="5">
        <v>1</v>
      </c>
      <c r="I20" s="5">
        <v>1</v>
      </c>
      <c r="J20" s="5"/>
      <c r="K20" s="5"/>
      <c r="L20" s="5"/>
      <c r="M20" s="5"/>
      <c r="N20" s="5"/>
      <c r="O20" s="5">
        <v>1</v>
      </c>
      <c r="P20" s="5">
        <v>1</v>
      </c>
      <c r="Q20" s="5">
        <f t="shared" si="2"/>
        <v>3</v>
      </c>
    </row>
    <row r="21" spans="1:27" ht="21" thickBot="1" x14ac:dyDescent="0.2">
      <c r="A21" s="17" t="s">
        <v>30</v>
      </c>
      <c r="B21" s="18">
        <f>SUM(B6:B20)</f>
        <v>62</v>
      </c>
      <c r="C21" s="18">
        <f>SUM(C6:C20)</f>
        <v>92</v>
      </c>
      <c r="D21" s="19">
        <f t="shared" ref="D21" si="3">B21/C21</f>
        <v>0.67391304347826086</v>
      </c>
      <c r="E21" s="18">
        <f>SUM(E6:E20)</f>
        <v>24</v>
      </c>
      <c r="F21" s="18">
        <f>SUM(F6:F20)</f>
        <v>75</v>
      </c>
      <c r="G21" s="19">
        <f t="shared" ref="G21" si="4">E21/F21</f>
        <v>0.32</v>
      </c>
      <c r="H21" s="18">
        <f t="shared" ref="H21:Q21" si="5">SUM(H6:H20)</f>
        <v>52</v>
      </c>
      <c r="I21" s="18">
        <f t="shared" si="5"/>
        <v>15</v>
      </c>
      <c r="J21" s="18">
        <f t="shared" si="5"/>
        <v>40</v>
      </c>
      <c r="K21" s="18">
        <f t="shared" si="5"/>
        <v>8</v>
      </c>
      <c r="L21" s="18">
        <f t="shared" si="5"/>
        <v>9</v>
      </c>
      <c r="M21" s="18">
        <f t="shared" si="5"/>
        <v>8</v>
      </c>
      <c r="N21" s="18">
        <f t="shared" si="5"/>
        <v>7</v>
      </c>
      <c r="O21" s="18">
        <f t="shared" si="5"/>
        <v>20</v>
      </c>
      <c r="P21" s="18">
        <f t="shared" si="5"/>
        <v>12</v>
      </c>
      <c r="Q21" s="18">
        <f t="shared" si="5"/>
        <v>196</v>
      </c>
    </row>
    <row r="22" spans="1:27" ht="20" x14ac:dyDescent="0.15">
      <c r="K22" s="20"/>
    </row>
    <row r="24" spans="1:27" x14ac:dyDescent="0.15">
      <c r="A24" s="1" t="s">
        <v>32</v>
      </c>
      <c r="B24" s="22">
        <f>C21+F21+N21-I21+O21</f>
        <v>179</v>
      </c>
    </row>
    <row r="25" spans="1:27" x14ac:dyDescent="0.15">
      <c r="A25" s="1" t="s">
        <v>37</v>
      </c>
      <c r="B25" s="21">
        <f>(Q21+N21*1.25)/B24</f>
        <v>1.1438547486033519</v>
      </c>
    </row>
    <row r="26" spans="1:27" x14ac:dyDescent="0.15">
      <c r="A26" s="1" t="s">
        <v>38</v>
      </c>
      <c r="B26" s="22">
        <f>(B21+E21*1.5)/(C21+F21)*100</f>
        <v>58.682634730538922</v>
      </c>
    </row>
    <row r="27" spans="1:27" x14ac:dyDescent="0.15">
      <c r="A27" s="1" t="s">
        <v>39</v>
      </c>
      <c r="B27" s="22">
        <f>I21/(H21+I21)*100</f>
        <v>22.388059701492537</v>
      </c>
    </row>
    <row r="28" spans="1:27" x14ac:dyDescent="0.15">
      <c r="A28" s="1" t="s">
        <v>40</v>
      </c>
      <c r="B28" s="22">
        <f>O21/B24*100</f>
        <v>11.173184357541899</v>
      </c>
    </row>
    <row r="29" spans="1:27" x14ac:dyDescent="0.15">
      <c r="A29" s="1" t="s">
        <v>41</v>
      </c>
      <c r="B29" s="22">
        <f>N21*2/(C21+F21)*100</f>
        <v>8.3832335329341312</v>
      </c>
    </row>
    <row r="30" spans="1:27" x14ac:dyDescent="0.15">
      <c r="B30" s="22"/>
    </row>
    <row r="31" spans="1:27" x14ac:dyDescent="0.15">
      <c r="A31" s="1" t="s">
        <v>33</v>
      </c>
      <c r="B31" s="22">
        <f>F21/(C21+F21)*100</f>
        <v>44.91017964071856</v>
      </c>
    </row>
    <row r="32" spans="1:27" x14ac:dyDescent="0.15">
      <c r="A32" s="1" t="s">
        <v>34</v>
      </c>
      <c r="B32" s="22">
        <f>K21/(C21+F21)*100</f>
        <v>4.7904191616766472</v>
      </c>
    </row>
    <row r="33" spans="1:2" x14ac:dyDescent="0.15">
      <c r="A33" s="1" t="s">
        <v>35</v>
      </c>
      <c r="B33" s="22">
        <f>J21/(E21+B21)*100</f>
        <v>46.511627906976742</v>
      </c>
    </row>
    <row r="34" spans="1:2" x14ac:dyDescent="0.15">
      <c r="A34" s="1" t="s">
        <v>36</v>
      </c>
      <c r="B34" s="21">
        <f>J21/O21</f>
        <v>2</v>
      </c>
    </row>
  </sheetData>
  <mergeCells count="2">
    <mergeCell ref="A1:Q3"/>
    <mergeCell ref="A4:Q4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12357-9F83-884D-A5BF-573E94459D7A}">
  <dimension ref="A1:AA34"/>
  <sheetViews>
    <sheetView workbookViewId="0">
      <selection activeCell="E26" sqref="E26"/>
    </sheetView>
  </sheetViews>
  <sheetFormatPr baseColWidth="10" defaultColWidth="9.83203125" defaultRowHeight="13" x14ac:dyDescent="0.15"/>
  <cols>
    <col min="1" max="1" width="20.33203125" style="1" customWidth="1"/>
    <col min="2" max="3" width="9.1640625" style="1" customWidth="1"/>
    <col min="4" max="4" width="14.1640625" style="1" customWidth="1"/>
    <col min="5" max="6" width="9.1640625" style="1" customWidth="1"/>
    <col min="7" max="7" width="14.6640625" style="1" customWidth="1"/>
    <col min="8" max="12" width="9.1640625" style="1" customWidth="1"/>
    <col min="13" max="13" width="10.83203125" style="1" customWidth="1"/>
    <col min="14" max="14" width="10" style="1" customWidth="1"/>
    <col min="15" max="16" width="9.83203125" style="1"/>
    <col min="17" max="17" width="10.83203125" style="1" customWidth="1"/>
    <col min="18" max="18" width="3.83203125" style="1" customWidth="1"/>
    <col min="19" max="16384" width="9.83203125" style="1"/>
  </cols>
  <sheetData>
    <row r="1" spans="1:27" ht="13.25" customHeight="1" x14ac:dyDescent="0.15">
      <c r="A1" s="24"/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</row>
    <row r="2" spans="1:27" ht="13.25" customHeight="1" x14ac:dyDescent="0.15">
      <c r="A2" s="24"/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</row>
    <row r="3" spans="1:27" ht="71.5" customHeight="1" x14ac:dyDescent="0.15">
      <c r="A3" s="24"/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</row>
    <row r="4" spans="1:27" ht="26" thickBot="1" x14ac:dyDescent="0.2">
      <c r="A4" s="25"/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</row>
    <row r="5" spans="1:27" ht="31" thickBot="1" x14ac:dyDescent="0.2">
      <c r="A5" s="2" t="s">
        <v>0</v>
      </c>
      <c r="B5" s="3" t="s">
        <v>1</v>
      </c>
      <c r="C5" s="3" t="s">
        <v>2</v>
      </c>
      <c r="D5" s="3" t="s">
        <v>3</v>
      </c>
      <c r="E5" s="3" t="s">
        <v>4</v>
      </c>
      <c r="F5" s="3" t="s">
        <v>5</v>
      </c>
      <c r="G5" s="3" t="s">
        <v>6</v>
      </c>
      <c r="H5" s="3" t="s">
        <v>7</v>
      </c>
      <c r="I5" s="3" t="s">
        <v>8</v>
      </c>
      <c r="J5" s="3" t="s">
        <v>9</v>
      </c>
      <c r="K5" s="3" t="s">
        <v>10</v>
      </c>
      <c r="L5" s="3" t="s">
        <v>11</v>
      </c>
      <c r="M5" s="3" t="s">
        <v>12</v>
      </c>
      <c r="N5" s="3" t="s">
        <v>13</v>
      </c>
      <c r="O5" s="3" t="s">
        <v>14</v>
      </c>
      <c r="P5" s="3" t="s">
        <v>15</v>
      </c>
      <c r="Q5" s="3" t="s">
        <v>31</v>
      </c>
    </row>
    <row r="6" spans="1:27" ht="21" thickBot="1" x14ac:dyDescent="0.2">
      <c r="A6" s="4" t="s">
        <v>57</v>
      </c>
      <c r="B6" s="5"/>
      <c r="C6" s="5"/>
      <c r="D6" s="6" t="str">
        <f>IFERROR(B6/C6,"")</f>
        <v/>
      </c>
      <c r="E6" s="5"/>
      <c r="F6" s="5"/>
      <c r="G6" s="6" t="str">
        <f t="shared" ref="G6:G20" si="0">IFERROR(E6/F6,"")</f>
        <v/>
      </c>
      <c r="H6" s="5"/>
      <c r="I6" s="5"/>
      <c r="J6" s="5"/>
      <c r="K6" s="5"/>
      <c r="L6" s="5"/>
      <c r="M6" s="5"/>
      <c r="N6" s="5"/>
      <c r="O6" s="5"/>
      <c r="P6" s="5"/>
      <c r="Q6" s="5">
        <f>B6*2+E6*3</f>
        <v>0</v>
      </c>
    </row>
    <row r="7" spans="1:27" ht="21" thickBot="1" x14ac:dyDescent="0.2">
      <c r="A7" s="7" t="s">
        <v>55</v>
      </c>
      <c r="B7" s="8">
        <v>4</v>
      </c>
      <c r="C7" s="8">
        <v>10</v>
      </c>
      <c r="D7" s="9">
        <f t="shared" ref="D7:D20" si="1">IFERROR(B7/C7,"")</f>
        <v>0.4</v>
      </c>
      <c r="E7" s="8">
        <v>2</v>
      </c>
      <c r="F7" s="8">
        <v>5</v>
      </c>
      <c r="G7" s="9">
        <f t="shared" si="0"/>
        <v>0.4</v>
      </c>
      <c r="H7" s="8">
        <v>2</v>
      </c>
      <c r="I7" s="8">
        <v>1</v>
      </c>
      <c r="J7" s="8">
        <v>3</v>
      </c>
      <c r="K7" s="8"/>
      <c r="L7" s="8"/>
      <c r="M7" s="8">
        <v>1</v>
      </c>
      <c r="N7" s="8">
        <v>2</v>
      </c>
      <c r="O7" s="8">
        <v>1</v>
      </c>
      <c r="P7" s="8">
        <v>1</v>
      </c>
      <c r="Q7" s="8">
        <f t="shared" ref="Q7:Q20" si="2">B7*2+E7*3</f>
        <v>14</v>
      </c>
    </row>
    <row r="8" spans="1:27" ht="21" thickBot="1" x14ac:dyDescent="0.2">
      <c r="A8" s="4" t="s">
        <v>60</v>
      </c>
      <c r="B8" s="5">
        <v>4</v>
      </c>
      <c r="C8" s="5">
        <v>7</v>
      </c>
      <c r="D8" s="6">
        <f t="shared" si="1"/>
        <v>0.5714285714285714</v>
      </c>
      <c r="E8" s="5">
        <v>1</v>
      </c>
      <c r="F8" s="5">
        <v>5</v>
      </c>
      <c r="G8" s="6">
        <f t="shared" si="0"/>
        <v>0.2</v>
      </c>
      <c r="H8" s="5">
        <v>5</v>
      </c>
      <c r="I8" s="5">
        <v>1</v>
      </c>
      <c r="J8" s="5">
        <v>11</v>
      </c>
      <c r="K8" s="5">
        <v>1</v>
      </c>
      <c r="L8" s="5"/>
      <c r="M8" s="5"/>
      <c r="N8" s="5"/>
      <c r="O8" s="5">
        <v>1</v>
      </c>
      <c r="P8" s="5"/>
      <c r="Q8" s="5">
        <f t="shared" si="2"/>
        <v>11</v>
      </c>
    </row>
    <row r="9" spans="1:27" ht="21" thickBot="1" x14ac:dyDescent="0.2">
      <c r="A9" s="7" t="s">
        <v>56</v>
      </c>
      <c r="B9" s="8">
        <v>3</v>
      </c>
      <c r="C9" s="8">
        <v>7</v>
      </c>
      <c r="D9" s="9">
        <f t="shared" si="1"/>
        <v>0.42857142857142855</v>
      </c>
      <c r="E9" s="8">
        <v>3</v>
      </c>
      <c r="F9" s="8">
        <v>5</v>
      </c>
      <c r="G9" s="9">
        <f t="shared" si="0"/>
        <v>0.6</v>
      </c>
      <c r="H9" s="8">
        <v>6</v>
      </c>
      <c r="I9" s="8">
        <v>1</v>
      </c>
      <c r="J9" s="8">
        <v>5</v>
      </c>
      <c r="K9" s="8"/>
      <c r="L9" s="8">
        <v>1</v>
      </c>
      <c r="M9" s="8"/>
      <c r="N9" s="8">
        <v>3</v>
      </c>
      <c r="O9" s="8">
        <v>3</v>
      </c>
      <c r="P9" s="8"/>
      <c r="Q9" s="8">
        <f t="shared" si="2"/>
        <v>15</v>
      </c>
    </row>
    <row r="10" spans="1:27" ht="21" thickBot="1" x14ac:dyDescent="0.2">
      <c r="A10" s="4" t="s">
        <v>62</v>
      </c>
      <c r="B10" s="5">
        <v>3</v>
      </c>
      <c r="C10" s="5">
        <v>4</v>
      </c>
      <c r="D10" s="6">
        <f>IFERROR(B10/C10,"")</f>
        <v>0.75</v>
      </c>
      <c r="E10" s="5">
        <v>6</v>
      </c>
      <c r="F10" s="5">
        <v>9</v>
      </c>
      <c r="G10" s="6">
        <f t="shared" si="0"/>
        <v>0.66666666666666663</v>
      </c>
      <c r="H10" s="5">
        <v>6</v>
      </c>
      <c r="I10" s="5">
        <v>1</v>
      </c>
      <c r="J10" s="5">
        <v>2</v>
      </c>
      <c r="K10" s="5"/>
      <c r="L10" s="5">
        <v>1</v>
      </c>
      <c r="M10" s="5"/>
      <c r="N10" s="5">
        <v>1</v>
      </c>
      <c r="O10" s="5"/>
      <c r="P10" s="5"/>
      <c r="Q10" s="5">
        <f t="shared" si="2"/>
        <v>24</v>
      </c>
    </row>
    <row r="11" spans="1:27" ht="21" thickBot="1" x14ac:dyDescent="0.2">
      <c r="A11" s="7" t="s">
        <v>61</v>
      </c>
      <c r="B11" s="8">
        <v>1</v>
      </c>
      <c r="C11" s="8">
        <v>2</v>
      </c>
      <c r="D11" s="9">
        <f t="shared" si="1"/>
        <v>0.5</v>
      </c>
      <c r="E11" s="8">
        <v>1</v>
      </c>
      <c r="F11" s="8">
        <v>5</v>
      </c>
      <c r="G11" s="9">
        <f t="shared" si="0"/>
        <v>0.2</v>
      </c>
      <c r="H11" s="8">
        <v>2</v>
      </c>
      <c r="I11" s="8"/>
      <c r="J11" s="8">
        <v>1</v>
      </c>
      <c r="K11" s="8"/>
      <c r="L11" s="8">
        <v>2</v>
      </c>
      <c r="M11" s="8">
        <v>2</v>
      </c>
      <c r="N11" s="8"/>
      <c r="O11" s="8">
        <v>2</v>
      </c>
      <c r="P11" s="8">
        <v>1</v>
      </c>
      <c r="Q11" s="8">
        <f t="shared" si="2"/>
        <v>5</v>
      </c>
    </row>
    <row r="12" spans="1:27" ht="21" thickBot="1" x14ac:dyDescent="0.2">
      <c r="A12" s="4" t="s">
        <v>54</v>
      </c>
      <c r="B12" s="5"/>
      <c r="C12" s="5"/>
      <c r="D12" s="6" t="str">
        <f t="shared" si="1"/>
        <v/>
      </c>
      <c r="E12" s="5"/>
      <c r="F12" s="5"/>
      <c r="G12" s="6" t="str">
        <f t="shared" si="0"/>
        <v/>
      </c>
      <c r="H12" s="5"/>
      <c r="I12" s="5"/>
      <c r="J12" s="5"/>
      <c r="K12" s="5"/>
      <c r="L12" s="5"/>
      <c r="M12" s="5"/>
      <c r="N12" s="5"/>
      <c r="O12" s="5"/>
      <c r="P12" s="5"/>
      <c r="Q12" s="5">
        <f t="shared" si="2"/>
        <v>0</v>
      </c>
    </row>
    <row r="13" spans="1:27" ht="21" thickBot="1" x14ac:dyDescent="0.2">
      <c r="A13" s="7" t="s">
        <v>59</v>
      </c>
      <c r="B13" s="8"/>
      <c r="C13" s="8">
        <v>4</v>
      </c>
      <c r="D13" s="9">
        <f t="shared" si="1"/>
        <v>0</v>
      </c>
      <c r="E13" s="8">
        <v>2</v>
      </c>
      <c r="F13" s="8">
        <v>3</v>
      </c>
      <c r="G13" s="9">
        <f t="shared" si="0"/>
        <v>0.66666666666666663</v>
      </c>
      <c r="H13" s="8">
        <v>5</v>
      </c>
      <c r="I13" s="8"/>
      <c r="J13" s="8">
        <v>2</v>
      </c>
      <c r="K13" s="8"/>
      <c r="L13" s="8">
        <v>2</v>
      </c>
      <c r="M13" s="8">
        <v>1</v>
      </c>
      <c r="N13" s="8"/>
      <c r="O13" s="8">
        <v>1</v>
      </c>
      <c r="P13" s="8">
        <v>2</v>
      </c>
      <c r="Q13" s="8">
        <f t="shared" si="2"/>
        <v>6</v>
      </c>
    </row>
    <row r="14" spans="1:27" ht="21" thickBot="1" x14ac:dyDescent="0.2">
      <c r="A14" s="11" t="s">
        <v>23</v>
      </c>
      <c r="B14" s="5">
        <v>3</v>
      </c>
      <c r="C14" s="5">
        <v>6</v>
      </c>
      <c r="D14" s="6">
        <f t="shared" si="1"/>
        <v>0.5</v>
      </c>
      <c r="E14" s="5"/>
      <c r="F14" s="5">
        <v>1</v>
      </c>
      <c r="G14" s="6">
        <f t="shared" si="0"/>
        <v>0</v>
      </c>
      <c r="H14" s="5">
        <v>2</v>
      </c>
      <c r="I14" s="5">
        <v>1</v>
      </c>
      <c r="J14" s="5">
        <v>2</v>
      </c>
      <c r="K14" s="5"/>
      <c r="L14" s="5"/>
      <c r="M14" s="5">
        <v>1</v>
      </c>
      <c r="N14" s="5">
        <v>1</v>
      </c>
      <c r="O14" s="5">
        <v>2</v>
      </c>
      <c r="P14" s="5">
        <v>1</v>
      </c>
      <c r="Q14" s="5">
        <f t="shared" si="2"/>
        <v>6</v>
      </c>
    </row>
    <row r="15" spans="1:27" ht="21" thickBot="1" x14ac:dyDescent="0.25">
      <c r="A15" s="7" t="s">
        <v>58</v>
      </c>
      <c r="B15" s="8">
        <v>3</v>
      </c>
      <c r="C15" s="8">
        <v>4</v>
      </c>
      <c r="D15" s="9">
        <f t="shared" si="1"/>
        <v>0.75</v>
      </c>
      <c r="E15" s="8">
        <v>3</v>
      </c>
      <c r="F15" s="8">
        <v>6</v>
      </c>
      <c r="G15" s="9">
        <f t="shared" si="0"/>
        <v>0.5</v>
      </c>
      <c r="H15" s="8">
        <v>4</v>
      </c>
      <c r="I15" s="8"/>
      <c r="J15" s="8">
        <v>2</v>
      </c>
      <c r="K15" s="8"/>
      <c r="L15" s="8"/>
      <c r="M15" s="8"/>
      <c r="N15" s="8"/>
      <c r="O15" s="8">
        <v>2</v>
      </c>
      <c r="P15" s="8"/>
      <c r="Q15" s="8">
        <f t="shared" si="2"/>
        <v>15</v>
      </c>
      <c r="T15"/>
    </row>
    <row r="16" spans="1:27" ht="21" thickBot="1" x14ac:dyDescent="0.25">
      <c r="A16" s="11" t="s">
        <v>24</v>
      </c>
      <c r="B16" s="12"/>
      <c r="C16" s="12"/>
      <c r="D16" s="13" t="str">
        <f t="shared" si="1"/>
        <v/>
      </c>
      <c r="E16" s="12"/>
      <c r="F16" s="12"/>
      <c r="G16" s="13" t="str">
        <f t="shared" si="0"/>
        <v/>
      </c>
      <c r="H16" s="12"/>
      <c r="I16" s="12"/>
      <c r="J16" s="12"/>
      <c r="K16" s="12"/>
      <c r="L16" s="12"/>
      <c r="M16" s="12"/>
      <c r="N16" s="12"/>
      <c r="O16" s="12"/>
      <c r="P16" s="12"/>
      <c r="Q16" s="12">
        <f t="shared" si="2"/>
        <v>0</v>
      </c>
      <c r="AA16"/>
    </row>
    <row r="17" spans="1:27" ht="21" thickBot="1" x14ac:dyDescent="0.25">
      <c r="A17" s="14" t="s">
        <v>25</v>
      </c>
      <c r="B17" s="15"/>
      <c r="C17" s="15">
        <v>2</v>
      </c>
      <c r="D17" s="16">
        <f t="shared" si="1"/>
        <v>0</v>
      </c>
      <c r="E17" s="15">
        <v>1</v>
      </c>
      <c r="F17" s="15">
        <v>5</v>
      </c>
      <c r="G17" s="16">
        <f t="shared" si="0"/>
        <v>0.2</v>
      </c>
      <c r="H17" s="15">
        <v>4</v>
      </c>
      <c r="I17" s="15"/>
      <c r="J17" s="15">
        <v>2</v>
      </c>
      <c r="K17" s="15"/>
      <c r="L17" s="15"/>
      <c r="M17" s="15">
        <v>1</v>
      </c>
      <c r="N17" s="15"/>
      <c r="O17" s="15">
        <v>1</v>
      </c>
      <c r="P17" s="15"/>
      <c r="Q17" s="15">
        <f t="shared" si="2"/>
        <v>3</v>
      </c>
      <c r="AA17"/>
    </row>
    <row r="18" spans="1:27" ht="21" thickBot="1" x14ac:dyDescent="0.2">
      <c r="A18" s="11" t="s">
        <v>26</v>
      </c>
      <c r="B18" s="12">
        <v>3</v>
      </c>
      <c r="C18" s="12">
        <v>4</v>
      </c>
      <c r="D18" s="13">
        <f t="shared" si="1"/>
        <v>0.75</v>
      </c>
      <c r="E18" s="12"/>
      <c r="F18" s="12"/>
      <c r="G18" s="13" t="str">
        <f t="shared" si="0"/>
        <v/>
      </c>
      <c r="H18" s="12">
        <v>7</v>
      </c>
      <c r="I18" s="12">
        <v>1</v>
      </c>
      <c r="J18" s="12">
        <v>4</v>
      </c>
      <c r="K18" s="12">
        <v>1</v>
      </c>
      <c r="L18" s="12">
        <v>1</v>
      </c>
      <c r="M18" s="12">
        <v>2</v>
      </c>
      <c r="N18" s="12">
        <v>1</v>
      </c>
      <c r="O18" s="12">
        <v>2</v>
      </c>
      <c r="P18" s="12">
        <v>1</v>
      </c>
      <c r="Q18" s="12">
        <f t="shared" si="2"/>
        <v>6</v>
      </c>
    </row>
    <row r="19" spans="1:27" ht="21" thickBot="1" x14ac:dyDescent="0.2">
      <c r="A19" s="14" t="s">
        <v>28</v>
      </c>
      <c r="B19" s="15">
        <v>3</v>
      </c>
      <c r="C19" s="15">
        <v>3</v>
      </c>
      <c r="D19" s="16">
        <f t="shared" si="1"/>
        <v>1</v>
      </c>
      <c r="E19" s="15">
        <v>2</v>
      </c>
      <c r="F19" s="15">
        <v>5</v>
      </c>
      <c r="G19" s="16">
        <f t="shared" si="0"/>
        <v>0.4</v>
      </c>
      <c r="H19" s="15">
        <v>2</v>
      </c>
      <c r="I19" s="15">
        <v>1</v>
      </c>
      <c r="J19" s="15">
        <v>1</v>
      </c>
      <c r="K19" s="15">
        <v>1</v>
      </c>
      <c r="L19" s="15"/>
      <c r="M19" s="15">
        <v>1</v>
      </c>
      <c r="N19" s="15"/>
      <c r="O19" s="15"/>
      <c r="P19" s="15"/>
      <c r="Q19" s="15">
        <f t="shared" si="2"/>
        <v>12</v>
      </c>
    </row>
    <row r="20" spans="1:27" ht="21" thickBot="1" x14ac:dyDescent="0.2">
      <c r="A20" s="4" t="s">
        <v>29</v>
      </c>
      <c r="B20" s="5"/>
      <c r="C20" s="5"/>
      <c r="D20" s="10" t="str">
        <f t="shared" si="1"/>
        <v/>
      </c>
      <c r="E20" s="5"/>
      <c r="F20" s="5">
        <v>3</v>
      </c>
      <c r="G20" s="10">
        <f t="shared" si="0"/>
        <v>0</v>
      </c>
      <c r="H20" s="5">
        <v>2</v>
      </c>
      <c r="I20" s="5"/>
      <c r="J20" s="5"/>
      <c r="K20" s="5"/>
      <c r="L20" s="5">
        <v>1</v>
      </c>
      <c r="M20" s="5"/>
      <c r="N20" s="5"/>
      <c r="O20" s="5"/>
      <c r="P20" s="5">
        <v>1</v>
      </c>
      <c r="Q20" s="5">
        <f t="shared" si="2"/>
        <v>0</v>
      </c>
    </row>
    <row r="21" spans="1:27" ht="21" thickBot="1" x14ac:dyDescent="0.2">
      <c r="A21" s="17" t="s">
        <v>30</v>
      </c>
      <c r="B21" s="18">
        <f>SUM(B6:B20)</f>
        <v>27</v>
      </c>
      <c r="C21" s="18">
        <f>SUM(C6:C20)</f>
        <v>53</v>
      </c>
      <c r="D21" s="19">
        <f t="shared" ref="D21" si="3">B21/C21</f>
        <v>0.50943396226415094</v>
      </c>
      <c r="E21" s="18">
        <f>SUM(E6:E20)</f>
        <v>21</v>
      </c>
      <c r="F21" s="18">
        <f>SUM(F6:F20)</f>
        <v>52</v>
      </c>
      <c r="G21" s="19">
        <f t="shared" ref="G21" si="4">E21/F21</f>
        <v>0.40384615384615385</v>
      </c>
      <c r="H21" s="18">
        <f t="shared" ref="H21:Q21" si="5">SUM(H6:H20)</f>
        <v>47</v>
      </c>
      <c r="I21" s="18">
        <f t="shared" si="5"/>
        <v>7</v>
      </c>
      <c r="J21" s="18">
        <f t="shared" si="5"/>
        <v>35</v>
      </c>
      <c r="K21" s="18">
        <f t="shared" si="5"/>
        <v>3</v>
      </c>
      <c r="L21" s="18">
        <f t="shared" si="5"/>
        <v>8</v>
      </c>
      <c r="M21" s="18">
        <f t="shared" si="5"/>
        <v>9</v>
      </c>
      <c r="N21" s="18">
        <f t="shared" si="5"/>
        <v>8</v>
      </c>
      <c r="O21" s="18">
        <f t="shared" si="5"/>
        <v>15</v>
      </c>
      <c r="P21" s="18">
        <f t="shared" si="5"/>
        <v>7</v>
      </c>
      <c r="Q21" s="18">
        <f t="shared" si="5"/>
        <v>117</v>
      </c>
    </row>
    <row r="22" spans="1:27" ht="20" x14ac:dyDescent="0.15">
      <c r="K22" s="20"/>
    </row>
    <row r="24" spans="1:27" x14ac:dyDescent="0.15">
      <c r="A24" s="1" t="s">
        <v>32</v>
      </c>
      <c r="B24" s="22">
        <f>C21+F21+N21-I21+O21</f>
        <v>121</v>
      </c>
    </row>
    <row r="25" spans="1:27" x14ac:dyDescent="0.15">
      <c r="A25" s="1" t="s">
        <v>37</v>
      </c>
      <c r="B25" s="21">
        <f>(Q21+N21*1.25)/B24</f>
        <v>1.0495867768595042</v>
      </c>
    </row>
    <row r="26" spans="1:27" x14ac:dyDescent="0.15">
      <c r="A26" s="1" t="s">
        <v>38</v>
      </c>
      <c r="B26" s="22">
        <f>(B21+E21*1.5)/(C21+F21)*100</f>
        <v>55.714285714285715</v>
      </c>
    </row>
    <row r="27" spans="1:27" x14ac:dyDescent="0.15">
      <c r="A27" s="1" t="s">
        <v>39</v>
      </c>
      <c r="B27" s="22">
        <f>I21/(H21+I21)*100</f>
        <v>12.962962962962962</v>
      </c>
    </row>
    <row r="28" spans="1:27" x14ac:dyDescent="0.15">
      <c r="A28" s="1" t="s">
        <v>40</v>
      </c>
      <c r="B28" s="22">
        <f>O21/B24*100</f>
        <v>12.396694214876034</v>
      </c>
    </row>
    <row r="29" spans="1:27" x14ac:dyDescent="0.15">
      <c r="A29" s="1" t="s">
        <v>41</v>
      </c>
      <c r="B29" s="22">
        <f>N21*2/(C21+F21)*100</f>
        <v>15.238095238095239</v>
      </c>
    </row>
    <row r="30" spans="1:27" x14ac:dyDescent="0.15">
      <c r="B30" s="22"/>
    </row>
    <row r="31" spans="1:27" x14ac:dyDescent="0.15">
      <c r="A31" s="1" t="s">
        <v>33</v>
      </c>
      <c r="B31" s="22">
        <f>F21/(C21+F21)*100</f>
        <v>49.523809523809526</v>
      </c>
    </row>
    <row r="32" spans="1:27" x14ac:dyDescent="0.15">
      <c r="A32" s="1" t="s">
        <v>34</v>
      </c>
      <c r="B32" s="22">
        <f>K21/(C21+F21)*100</f>
        <v>2.8571428571428572</v>
      </c>
    </row>
    <row r="33" spans="1:2" x14ac:dyDescent="0.15">
      <c r="A33" s="1" t="s">
        <v>35</v>
      </c>
      <c r="B33" s="22">
        <f>J21/(E21+B21)*100</f>
        <v>72.916666666666657</v>
      </c>
    </row>
    <row r="34" spans="1:2" x14ac:dyDescent="0.15">
      <c r="A34" s="1" t="s">
        <v>36</v>
      </c>
      <c r="B34" s="21">
        <f>J21/O21</f>
        <v>2.3333333333333335</v>
      </c>
    </row>
  </sheetData>
  <mergeCells count="2">
    <mergeCell ref="A1:Q3"/>
    <mergeCell ref="A4:Q4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0F389-ED19-FE42-A132-884857208AE0}">
  <dimension ref="A1:AA34"/>
  <sheetViews>
    <sheetView topLeftCell="A2" workbookViewId="0">
      <selection activeCell="E27" sqref="E27"/>
    </sheetView>
  </sheetViews>
  <sheetFormatPr baseColWidth="10" defaultColWidth="9.83203125" defaultRowHeight="13" x14ac:dyDescent="0.15"/>
  <cols>
    <col min="1" max="1" width="20.33203125" style="1" customWidth="1"/>
    <col min="2" max="3" width="9.1640625" style="1" customWidth="1"/>
    <col min="4" max="4" width="14.1640625" style="1" customWidth="1"/>
    <col min="5" max="6" width="9.1640625" style="1" customWidth="1"/>
    <col min="7" max="7" width="14.6640625" style="1" customWidth="1"/>
    <col min="8" max="12" width="9.1640625" style="1" customWidth="1"/>
    <col min="13" max="13" width="10.83203125" style="1" customWidth="1"/>
    <col min="14" max="14" width="10" style="1" customWidth="1"/>
    <col min="15" max="16" width="9.83203125" style="1"/>
    <col min="17" max="17" width="10.83203125" style="1" customWidth="1"/>
    <col min="18" max="18" width="3.83203125" style="1" customWidth="1"/>
    <col min="19" max="16384" width="9.83203125" style="1"/>
  </cols>
  <sheetData>
    <row r="1" spans="1:27" ht="13.25" customHeight="1" x14ac:dyDescent="0.15">
      <c r="A1" s="24"/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</row>
    <row r="2" spans="1:27" ht="13.25" customHeight="1" x14ac:dyDescent="0.15">
      <c r="A2" s="24"/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</row>
    <row r="3" spans="1:27" ht="71.5" customHeight="1" x14ac:dyDescent="0.15">
      <c r="A3" s="24"/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</row>
    <row r="4" spans="1:27" ht="26" thickBot="1" x14ac:dyDescent="0.2">
      <c r="A4" s="25"/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</row>
    <row r="5" spans="1:27" ht="31" thickBot="1" x14ac:dyDescent="0.2">
      <c r="A5" s="2" t="s">
        <v>0</v>
      </c>
      <c r="B5" s="3" t="s">
        <v>1</v>
      </c>
      <c r="C5" s="3" t="s">
        <v>2</v>
      </c>
      <c r="D5" s="3" t="s">
        <v>3</v>
      </c>
      <c r="E5" s="3" t="s">
        <v>4</v>
      </c>
      <c r="F5" s="3" t="s">
        <v>5</v>
      </c>
      <c r="G5" s="3" t="s">
        <v>6</v>
      </c>
      <c r="H5" s="3" t="s">
        <v>7</v>
      </c>
      <c r="I5" s="3" t="s">
        <v>8</v>
      </c>
      <c r="J5" s="3" t="s">
        <v>9</v>
      </c>
      <c r="K5" s="3" t="s">
        <v>10</v>
      </c>
      <c r="L5" s="3" t="s">
        <v>11</v>
      </c>
      <c r="M5" s="3" t="s">
        <v>12</v>
      </c>
      <c r="N5" s="3" t="s">
        <v>13</v>
      </c>
      <c r="O5" s="3" t="s">
        <v>14</v>
      </c>
      <c r="P5" s="3" t="s">
        <v>15</v>
      </c>
      <c r="Q5" s="3" t="s">
        <v>31</v>
      </c>
    </row>
    <row r="6" spans="1:27" ht="21" thickBot="1" x14ac:dyDescent="0.2">
      <c r="A6" s="4" t="s">
        <v>57</v>
      </c>
      <c r="B6" s="5"/>
      <c r="C6" s="5"/>
      <c r="D6" s="6" t="str">
        <f>IFERROR(B6/C6,"")</f>
        <v/>
      </c>
      <c r="E6" s="5"/>
      <c r="F6" s="5"/>
      <c r="G6" s="6" t="str">
        <f t="shared" ref="G6:G20" si="0">IFERROR(E6/F6,"")</f>
        <v/>
      </c>
      <c r="H6" s="5"/>
      <c r="I6" s="5"/>
      <c r="J6" s="5"/>
      <c r="K6" s="5"/>
      <c r="L6" s="5"/>
      <c r="M6" s="5"/>
      <c r="N6" s="5"/>
      <c r="O6" s="5"/>
      <c r="P6" s="5"/>
      <c r="Q6" s="5">
        <f>B6*2+E6*3</f>
        <v>0</v>
      </c>
    </row>
    <row r="7" spans="1:27" ht="21" thickBot="1" x14ac:dyDescent="0.2">
      <c r="A7" s="7" t="s">
        <v>55</v>
      </c>
      <c r="B7" s="8">
        <v>9</v>
      </c>
      <c r="C7" s="8">
        <v>11</v>
      </c>
      <c r="D7" s="9">
        <f t="shared" ref="D7:D20" si="1">IFERROR(B7/C7,"")</f>
        <v>0.81818181818181823</v>
      </c>
      <c r="E7" s="8"/>
      <c r="F7" s="8">
        <v>2</v>
      </c>
      <c r="G7" s="9">
        <f t="shared" si="0"/>
        <v>0</v>
      </c>
      <c r="H7" s="8"/>
      <c r="I7" s="8"/>
      <c r="J7" s="8">
        <v>2</v>
      </c>
      <c r="K7" s="8"/>
      <c r="L7" s="8">
        <v>1</v>
      </c>
      <c r="M7" s="8"/>
      <c r="N7" s="8">
        <v>2</v>
      </c>
      <c r="O7" s="8">
        <v>3</v>
      </c>
      <c r="P7" s="8"/>
      <c r="Q7" s="8">
        <f t="shared" ref="Q7:Q20" si="2">B7*2+E7*3</f>
        <v>18</v>
      </c>
    </row>
    <row r="8" spans="1:27" ht="21" thickBot="1" x14ac:dyDescent="0.2">
      <c r="A8" s="4" t="s">
        <v>60</v>
      </c>
      <c r="B8" s="5"/>
      <c r="C8" s="5"/>
      <c r="D8" s="6" t="str">
        <f t="shared" si="1"/>
        <v/>
      </c>
      <c r="E8" s="5">
        <v>1</v>
      </c>
      <c r="F8" s="5">
        <v>1</v>
      </c>
      <c r="G8" s="6">
        <f t="shared" si="0"/>
        <v>1</v>
      </c>
      <c r="H8" s="5">
        <v>3</v>
      </c>
      <c r="I8" s="5"/>
      <c r="J8" s="5">
        <v>3</v>
      </c>
      <c r="K8" s="5"/>
      <c r="L8" s="5">
        <v>1</v>
      </c>
      <c r="M8" s="5">
        <v>2</v>
      </c>
      <c r="N8" s="5"/>
      <c r="O8" s="5">
        <v>1</v>
      </c>
      <c r="P8" s="5">
        <v>1</v>
      </c>
      <c r="Q8" s="5">
        <f t="shared" si="2"/>
        <v>3</v>
      </c>
    </row>
    <row r="9" spans="1:27" ht="21" thickBot="1" x14ac:dyDescent="0.2">
      <c r="A9" s="7" t="s">
        <v>56</v>
      </c>
      <c r="B9" s="8">
        <v>2</v>
      </c>
      <c r="C9" s="8">
        <v>4</v>
      </c>
      <c r="D9" s="9">
        <f t="shared" si="1"/>
        <v>0.5</v>
      </c>
      <c r="E9" s="8">
        <v>3</v>
      </c>
      <c r="F9" s="8">
        <v>7</v>
      </c>
      <c r="G9" s="9">
        <f t="shared" si="0"/>
        <v>0.42857142857142855</v>
      </c>
      <c r="H9" s="8">
        <v>5</v>
      </c>
      <c r="I9" s="8"/>
      <c r="J9" s="8">
        <v>4</v>
      </c>
      <c r="K9" s="8"/>
      <c r="L9" s="8">
        <v>2</v>
      </c>
      <c r="M9" s="8">
        <v>1</v>
      </c>
      <c r="N9" s="8"/>
      <c r="O9" s="8">
        <v>4</v>
      </c>
      <c r="P9" s="8">
        <v>1</v>
      </c>
      <c r="Q9" s="8">
        <f t="shared" si="2"/>
        <v>13</v>
      </c>
    </row>
    <row r="10" spans="1:27" ht="21" thickBot="1" x14ac:dyDescent="0.2">
      <c r="A10" s="4" t="s">
        <v>62</v>
      </c>
      <c r="B10" s="5">
        <v>2</v>
      </c>
      <c r="C10" s="5">
        <v>4</v>
      </c>
      <c r="D10" s="6">
        <f>IFERROR(B10/C10,"")</f>
        <v>0.5</v>
      </c>
      <c r="E10" s="5">
        <v>7</v>
      </c>
      <c r="F10" s="5">
        <v>10</v>
      </c>
      <c r="G10" s="6">
        <f t="shared" si="0"/>
        <v>0.7</v>
      </c>
      <c r="H10" s="5">
        <v>3</v>
      </c>
      <c r="I10" s="5"/>
      <c r="J10" s="5">
        <v>1</v>
      </c>
      <c r="K10" s="5"/>
      <c r="L10" s="5"/>
      <c r="M10" s="5"/>
      <c r="N10" s="5"/>
      <c r="O10" s="5">
        <v>1</v>
      </c>
      <c r="P10" s="5">
        <v>1</v>
      </c>
      <c r="Q10" s="5">
        <f t="shared" si="2"/>
        <v>25</v>
      </c>
    </row>
    <row r="11" spans="1:27" ht="21" thickBot="1" x14ac:dyDescent="0.2">
      <c r="A11" s="7" t="s">
        <v>61</v>
      </c>
      <c r="B11" s="8"/>
      <c r="C11" s="8">
        <v>1</v>
      </c>
      <c r="D11" s="9">
        <f t="shared" si="1"/>
        <v>0</v>
      </c>
      <c r="E11" s="8">
        <v>4</v>
      </c>
      <c r="F11" s="8">
        <v>8</v>
      </c>
      <c r="G11" s="9">
        <f t="shared" si="0"/>
        <v>0.5</v>
      </c>
      <c r="H11" s="8">
        <v>2</v>
      </c>
      <c r="I11" s="8">
        <v>1</v>
      </c>
      <c r="J11" s="8">
        <v>2</v>
      </c>
      <c r="K11" s="8"/>
      <c r="L11" s="8"/>
      <c r="M11" s="8"/>
      <c r="N11" s="8">
        <v>1</v>
      </c>
      <c r="O11" s="8">
        <v>1</v>
      </c>
      <c r="P11" s="8"/>
      <c r="Q11" s="8">
        <f t="shared" si="2"/>
        <v>12</v>
      </c>
    </row>
    <row r="12" spans="1:27" ht="21" thickBot="1" x14ac:dyDescent="0.2">
      <c r="A12" s="4" t="s">
        <v>54</v>
      </c>
      <c r="B12" s="5"/>
      <c r="C12" s="5"/>
      <c r="D12" s="6" t="str">
        <f t="shared" si="1"/>
        <v/>
      </c>
      <c r="E12" s="5"/>
      <c r="F12" s="5"/>
      <c r="G12" s="6" t="str">
        <f t="shared" si="0"/>
        <v/>
      </c>
      <c r="H12" s="5"/>
      <c r="I12" s="5"/>
      <c r="J12" s="5"/>
      <c r="K12" s="5"/>
      <c r="L12" s="5"/>
      <c r="M12" s="5"/>
      <c r="N12" s="5"/>
      <c r="O12" s="5"/>
      <c r="P12" s="5"/>
      <c r="Q12" s="5">
        <f t="shared" si="2"/>
        <v>0</v>
      </c>
    </row>
    <row r="13" spans="1:27" ht="21" thickBot="1" x14ac:dyDescent="0.2">
      <c r="A13" s="7" t="s">
        <v>59</v>
      </c>
      <c r="B13" s="8">
        <v>2</v>
      </c>
      <c r="C13" s="8">
        <v>8</v>
      </c>
      <c r="D13" s="9">
        <f t="shared" si="1"/>
        <v>0.25</v>
      </c>
      <c r="E13" s="8"/>
      <c r="F13" s="8">
        <v>3</v>
      </c>
      <c r="G13" s="9">
        <f t="shared" si="0"/>
        <v>0</v>
      </c>
      <c r="H13" s="8">
        <v>7</v>
      </c>
      <c r="I13" s="8">
        <v>4</v>
      </c>
      <c r="J13" s="8">
        <v>1</v>
      </c>
      <c r="K13" s="8">
        <v>1</v>
      </c>
      <c r="L13" s="8"/>
      <c r="M13" s="8"/>
      <c r="N13" s="8"/>
      <c r="O13" s="8"/>
      <c r="P13" s="8">
        <v>1</v>
      </c>
      <c r="Q13" s="8">
        <f t="shared" si="2"/>
        <v>4</v>
      </c>
    </row>
    <row r="14" spans="1:27" ht="21" thickBot="1" x14ac:dyDescent="0.2">
      <c r="A14" s="11" t="s">
        <v>23</v>
      </c>
      <c r="B14" s="5">
        <v>2</v>
      </c>
      <c r="C14" s="5">
        <v>4</v>
      </c>
      <c r="D14" s="6">
        <f t="shared" si="1"/>
        <v>0.5</v>
      </c>
      <c r="E14" s="5"/>
      <c r="F14" s="5">
        <v>1</v>
      </c>
      <c r="G14" s="6">
        <f t="shared" si="0"/>
        <v>0</v>
      </c>
      <c r="H14" s="5">
        <v>1</v>
      </c>
      <c r="I14" s="5">
        <v>4</v>
      </c>
      <c r="J14" s="5"/>
      <c r="K14" s="5">
        <v>2</v>
      </c>
      <c r="L14" s="5">
        <v>1</v>
      </c>
      <c r="M14" s="5">
        <v>3</v>
      </c>
      <c r="N14" s="5">
        <v>1</v>
      </c>
      <c r="O14" s="5">
        <v>1</v>
      </c>
      <c r="P14" s="5">
        <v>1</v>
      </c>
      <c r="Q14" s="5">
        <f t="shared" si="2"/>
        <v>4</v>
      </c>
    </row>
    <row r="15" spans="1:27" ht="21" thickBot="1" x14ac:dyDescent="0.25">
      <c r="A15" s="7" t="s">
        <v>58</v>
      </c>
      <c r="B15" s="8"/>
      <c r="C15" s="8"/>
      <c r="D15" s="9" t="str">
        <f t="shared" si="1"/>
        <v/>
      </c>
      <c r="E15" s="8">
        <v>2</v>
      </c>
      <c r="F15" s="8">
        <v>6</v>
      </c>
      <c r="G15" s="9">
        <f t="shared" si="0"/>
        <v>0.33333333333333331</v>
      </c>
      <c r="H15" s="8">
        <v>2</v>
      </c>
      <c r="I15" s="8"/>
      <c r="J15" s="8">
        <v>4</v>
      </c>
      <c r="K15" s="8">
        <v>1</v>
      </c>
      <c r="L15" s="8">
        <v>1</v>
      </c>
      <c r="M15" s="8"/>
      <c r="N15" s="8"/>
      <c r="O15" s="8"/>
      <c r="P15" s="8"/>
      <c r="Q15" s="8">
        <f t="shared" si="2"/>
        <v>6</v>
      </c>
      <c r="T15"/>
    </row>
    <row r="16" spans="1:27" ht="21" thickBot="1" x14ac:dyDescent="0.25">
      <c r="A16" s="11" t="s">
        <v>24</v>
      </c>
      <c r="B16" s="12"/>
      <c r="C16" s="12"/>
      <c r="D16" s="13" t="str">
        <f t="shared" si="1"/>
        <v/>
      </c>
      <c r="E16" s="12"/>
      <c r="F16" s="12"/>
      <c r="G16" s="13" t="str">
        <f t="shared" si="0"/>
        <v/>
      </c>
      <c r="H16" s="12"/>
      <c r="I16" s="12"/>
      <c r="J16" s="12"/>
      <c r="K16" s="12"/>
      <c r="L16" s="12"/>
      <c r="M16" s="12"/>
      <c r="N16" s="12"/>
      <c r="O16" s="12"/>
      <c r="P16" s="12"/>
      <c r="Q16" s="12">
        <f t="shared" si="2"/>
        <v>0</v>
      </c>
      <c r="AA16"/>
    </row>
    <row r="17" spans="1:27" ht="21" thickBot="1" x14ac:dyDescent="0.25">
      <c r="A17" s="14" t="s">
        <v>25</v>
      </c>
      <c r="B17" s="15">
        <v>2</v>
      </c>
      <c r="C17" s="15">
        <v>4</v>
      </c>
      <c r="D17" s="16">
        <f t="shared" si="1"/>
        <v>0.5</v>
      </c>
      <c r="E17" s="15">
        <v>1</v>
      </c>
      <c r="F17" s="15">
        <v>5</v>
      </c>
      <c r="G17" s="16">
        <f t="shared" si="0"/>
        <v>0.2</v>
      </c>
      <c r="H17" s="15">
        <v>3</v>
      </c>
      <c r="I17" s="15">
        <v>2</v>
      </c>
      <c r="J17" s="15"/>
      <c r="K17" s="15"/>
      <c r="L17" s="15">
        <v>1</v>
      </c>
      <c r="M17" s="15">
        <v>2</v>
      </c>
      <c r="N17" s="15"/>
      <c r="O17" s="15">
        <v>1</v>
      </c>
      <c r="P17" s="15"/>
      <c r="Q17" s="15">
        <f t="shared" si="2"/>
        <v>7</v>
      </c>
      <c r="AA17"/>
    </row>
    <row r="18" spans="1:27" ht="21" thickBot="1" x14ac:dyDescent="0.2">
      <c r="A18" s="11" t="s">
        <v>26</v>
      </c>
      <c r="B18" s="12">
        <v>5</v>
      </c>
      <c r="C18" s="12">
        <v>11</v>
      </c>
      <c r="D18" s="13">
        <f t="shared" si="1"/>
        <v>0.45454545454545453</v>
      </c>
      <c r="E18" s="12"/>
      <c r="F18" s="12">
        <v>1</v>
      </c>
      <c r="G18" s="13">
        <f t="shared" si="0"/>
        <v>0</v>
      </c>
      <c r="H18" s="12">
        <v>3</v>
      </c>
      <c r="I18" s="12">
        <v>4</v>
      </c>
      <c r="J18" s="12">
        <v>2</v>
      </c>
      <c r="K18" s="12"/>
      <c r="L18" s="12"/>
      <c r="M18" s="12"/>
      <c r="N18" s="12">
        <v>2</v>
      </c>
      <c r="O18" s="12"/>
      <c r="P18" s="12">
        <v>1</v>
      </c>
      <c r="Q18" s="12">
        <f t="shared" si="2"/>
        <v>10</v>
      </c>
    </row>
    <row r="19" spans="1:27" ht="21" thickBot="1" x14ac:dyDescent="0.2">
      <c r="A19" s="14" t="s">
        <v>28</v>
      </c>
      <c r="B19" s="15"/>
      <c r="C19" s="15">
        <v>2</v>
      </c>
      <c r="D19" s="16">
        <f t="shared" si="1"/>
        <v>0</v>
      </c>
      <c r="E19" s="15">
        <v>2</v>
      </c>
      <c r="F19" s="15">
        <v>4</v>
      </c>
      <c r="G19" s="16">
        <f t="shared" si="0"/>
        <v>0.5</v>
      </c>
      <c r="H19" s="15">
        <v>1</v>
      </c>
      <c r="I19" s="15"/>
      <c r="J19" s="15">
        <v>2</v>
      </c>
      <c r="K19" s="15"/>
      <c r="L19" s="15"/>
      <c r="M19" s="15"/>
      <c r="N19" s="15"/>
      <c r="O19" s="15"/>
      <c r="P19" s="15"/>
      <c r="Q19" s="15">
        <f t="shared" si="2"/>
        <v>6</v>
      </c>
    </row>
    <row r="20" spans="1:27" ht="21" thickBot="1" x14ac:dyDescent="0.2">
      <c r="A20" s="4" t="s">
        <v>29</v>
      </c>
      <c r="B20" s="5">
        <v>1</v>
      </c>
      <c r="C20" s="5">
        <v>2</v>
      </c>
      <c r="D20" s="10">
        <f t="shared" si="1"/>
        <v>0.5</v>
      </c>
      <c r="E20" s="5">
        <v>2</v>
      </c>
      <c r="F20" s="5">
        <v>5</v>
      </c>
      <c r="G20" s="10">
        <f t="shared" si="0"/>
        <v>0.4</v>
      </c>
      <c r="H20" s="5">
        <v>1</v>
      </c>
      <c r="I20" s="5">
        <v>1</v>
      </c>
      <c r="J20" s="5">
        <v>3</v>
      </c>
      <c r="K20" s="5">
        <v>1</v>
      </c>
      <c r="L20" s="5">
        <v>1</v>
      </c>
      <c r="M20" s="5"/>
      <c r="N20" s="5"/>
      <c r="O20" s="5"/>
      <c r="P20" s="5"/>
      <c r="Q20" s="5">
        <f t="shared" si="2"/>
        <v>8</v>
      </c>
    </row>
    <row r="21" spans="1:27" ht="21" thickBot="1" x14ac:dyDescent="0.2">
      <c r="A21" s="17" t="s">
        <v>30</v>
      </c>
      <c r="B21" s="18">
        <f>SUM(B6:B20)</f>
        <v>25</v>
      </c>
      <c r="C21" s="18">
        <f>SUM(C6:C20)</f>
        <v>51</v>
      </c>
      <c r="D21" s="19">
        <f t="shared" ref="D21" si="3">B21/C21</f>
        <v>0.49019607843137253</v>
      </c>
      <c r="E21" s="18">
        <f>SUM(E6:E20)</f>
        <v>22</v>
      </c>
      <c r="F21" s="18">
        <f>SUM(F6:F20)</f>
        <v>53</v>
      </c>
      <c r="G21" s="19">
        <f t="shared" ref="G21" si="4">E21/F21</f>
        <v>0.41509433962264153</v>
      </c>
      <c r="H21" s="18">
        <f t="shared" ref="H21:Q21" si="5">SUM(H6:H20)</f>
        <v>31</v>
      </c>
      <c r="I21" s="18">
        <f t="shared" si="5"/>
        <v>16</v>
      </c>
      <c r="J21" s="18">
        <f t="shared" si="5"/>
        <v>24</v>
      </c>
      <c r="K21" s="18">
        <f t="shared" si="5"/>
        <v>5</v>
      </c>
      <c r="L21" s="18">
        <f t="shared" si="5"/>
        <v>8</v>
      </c>
      <c r="M21" s="18">
        <f t="shared" si="5"/>
        <v>8</v>
      </c>
      <c r="N21" s="18">
        <f t="shared" si="5"/>
        <v>6</v>
      </c>
      <c r="O21" s="18">
        <f t="shared" si="5"/>
        <v>12</v>
      </c>
      <c r="P21" s="18">
        <f t="shared" si="5"/>
        <v>6</v>
      </c>
      <c r="Q21" s="18">
        <f t="shared" si="5"/>
        <v>116</v>
      </c>
    </row>
    <row r="22" spans="1:27" ht="20" x14ac:dyDescent="0.15">
      <c r="K22" s="20"/>
    </row>
    <row r="24" spans="1:27" x14ac:dyDescent="0.15">
      <c r="A24" s="1" t="s">
        <v>32</v>
      </c>
      <c r="B24" s="22">
        <f>C21+F21+N21-I21+O21</f>
        <v>106</v>
      </c>
    </row>
    <row r="25" spans="1:27" x14ac:dyDescent="0.15">
      <c r="A25" s="1" t="s">
        <v>37</v>
      </c>
      <c r="B25" s="21">
        <f>(Q21+N21*1.25)/B24</f>
        <v>1.1650943396226414</v>
      </c>
    </row>
    <row r="26" spans="1:27" x14ac:dyDescent="0.15">
      <c r="A26" s="1" t="s">
        <v>38</v>
      </c>
      <c r="B26" s="22">
        <f>(B21+E21*1.5)/(C21+F21)*100</f>
        <v>55.769230769230774</v>
      </c>
    </row>
    <row r="27" spans="1:27" x14ac:dyDescent="0.15">
      <c r="A27" s="1" t="s">
        <v>39</v>
      </c>
      <c r="B27" s="22">
        <f>I21/(H21+I21)*100</f>
        <v>34.042553191489361</v>
      </c>
    </row>
    <row r="28" spans="1:27" x14ac:dyDescent="0.15">
      <c r="A28" s="1" t="s">
        <v>40</v>
      </c>
      <c r="B28" s="22">
        <f>O21/B24*100</f>
        <v>11.320754716981133</v>
      </c>
    </row>
    <row r="29" spans="1:27" x14ac:dyDescent="0.15">
      <c r="A29" s="1" t="s">
        <v>41</v>
      </c>
      <c r="B29" s="22">
        <f>N21*2/(C21+F21)*100</f>
        <v>11.538461538461538</v>
      </c>
    </row>
    <row r="30" spans="1:27" x14ac:dyDescent="0.15">
      <c r="B30" s="22"/>
    </row>
    <row r="31" spans="1:27" x14ac:dyDescent="0.15">
      <c r="A31" s="1" t="s">
        <v>33</v>
      </c>
      <c r="B31" s="22">
        <f>F21/(C21+F21)*100</f>
        <v>50.96153846153846</v>
      </c>
    </row>
    <row r="32" spans="1:27" x14ac:dyDescent="0.15">
      <c r="A32" s="1" t="s">
        <v>34</v>
      </c>
      <c r="B32" s="22">
        <f>K21/(C21+F21)*100</f>
        <v>4.8076923076923084</v>
      </c>
    </row>
    <row r="33" spans="1:2" x14ac:dyDescent="0.15">
      <c r="A33" s="1" t="s">
        <v>35</v>
      </c>
      <c r="B33" s="22">
        <f>J21/(E21+B21)*100</f>
        <v>51.063829787234042</v>
      </c>
    </row>
    <row r="34" spans="1:2" x14ac:dyDescent="0.15">
      <c r="A34" s="1" t="s">
        <v>36</v>
      </c>
      <c r="B34" s="21">
        <f>J21/O21</f>
        <v>2</v>
      </c>
    </row>
  </sheetData>
  <mergeCells count="2">
    <mergeCell ref="A1:Q3"/>
    <mergeCell ref="A4:Q4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2588C-F20B-8D4A-8880-FDCD84E259DD}">
  <dimension ref="A1:AA34"/>
  <sheetViews>
    <sheetView workbookViewId="0">
      <selection activeCell="B6" sqref="B6:Q20"/>
    </sheetView>
  </sheetViews>
  <sheetFormatPr baseColWidth="10" defaultColWidth="9.83203125" defaultRowHeight="13" x14ac:dyDescent="0.15"/>
  <cols>
    <col min="1" max="1" width="20.33203125" style="1" customWidth="1"/>
    <col min="2" max="3" width="9.1640625" style="1" customWidth="1"/>
    <col min="4" max="4" width="14.1640625" style="1" customWidth="1"/>
    <col min="5" max="6" width="9.1640625" style="1" customWidth="1"/>
    <col min="7" max="7" width="14.6640625" style="1" customWidth="1"/>
    <col min="8" max="12" width="9.1640625" style="1" customWidth="1"/>
    <col min="13" max="13" width="10.83203125" style="1" customWidth="1"/>
    <col min="14" max="14" width="10" style="1" customWidth="1"/>
    <col min="15" max="16" width="9.83203125" style="1"/>
    <col min="17" max="17" width="10.83203125" style="1" customWidth="1"/>
    <col min="18" max="18" width="3.83203125" style="1" customWidth="1"/>
    <col min="19" max="16384" width="9.83203125" style="1"/>
  </cols>
  <sheetData>
    <row r="1" spans="1:27" ht="13.25" customHeight="1" x14ac:dyDescent="0.15">
      <c r="A1" s="24"/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</row>
    <row r="2" spans="1:27" ht="13.25" customHeight="1" x14ac:dyDescent="0.15">
      <c r="A2" s="24"/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</row>
    <row r="3" spans="1:27" ht="71.5" customHeight="1" x14ac:dyDescent="0.15">
      <c r="A3" s="24"/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</row>
    <row r="4" spans="1:27" ht="26" thickBot="1" x14ac:dyDescent="0.2">
      <c r="A4" s="25"/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</row>
    <row r="5" spans="1:27" ht="31" thickBot="1" x14ac:dyDescent="0.2">
      <c r="A5" s="2" t="s">
        <v>0</v>
      </c>
      <c r="B5" s="3" t="s">
        <v>1</v>
      </c>
      <c r="C5" s="3" t="s">
        <v>2</v>
      </c>
      <c r="D5" s="3" t="s">
        <v>3</v>
      </c>
      <c r="E5" s="3" t="s">
        <v>4</v>
      </c>
      <c r="F5" s="3" t="s">
        <v>5</v>
      </c>
      <c r="G5" s="3" t="s">
        <v>6</v>
      </c>
      <c r="H5" s="3" t="s">
        <v>7</v>
      </c>
      <c r="I5" s="3" t="s">
        <v>8</v>
      </c>
      <c r="J5" s="3" t="s">
        <v>9</v>
      </c>
      <c r="K5" s="3" t="s">
        <v>10</v>
      </c>
      <c r="L5" s="3" t="s">
        <v>11</v>
      </c>
      <c r="M5" s="3" t="s">
        <v>12</v>
      </c>
      <c r="N5" s="3" t="s">
        <v>13</v>
      </c>
      <c r="O5" s="3" t="s">
        <v>14</v>
      </c>
      <c r="P5" s="3" t="s">
        <v>15</v>
      </c>
      <c r="Q5" s="3" t="s">
        <v>31</v>
      </c>
    </row>
    <row r="6" spans="1:27" ht="21" thickBot="1" x14ac:dyDescent="0.2">
      <c r="A6" s="4" t="s">
        <v>57</v>
      </c>
      <c r="B6" s="5"/>
      <c r="C6" s="5"/>
      <c r="D6" s="6" t="str">
        <f>IFERROR(B6/C6,"")</f>
        <v/>
      </c>
      <c r="E6" s="5">
        <v>1</v>
      </c>
      <c r="F6" s="5">
        <v>2</v>
      </c>
      <c r="G6" s="6">
        <f t="shared" ref="G6:G20" si="0">IFERROR(E6/F6,"")</f>
        <v>0.5</v>
      </c>
      <c r="H6" s="5"/>
      <c r="I6" s="5"/>
      <c r="J6" s="5">
        <v>1</v>
      </c>
      <c r="K6" s="5"/>
      <c r="L6" s="5"/>
      <c r="M6" s="5"/>
      <c r="N6" s="5">
        <v>2</v>
      </c>
      <c r="O6" s="5"/>
      <c r="P6" s="5"/>
      <c r="Q6" s="5">
        <f>B6*2+E6*3</f>
        <v>3</v>
      </c>
    </row>
    <row r="7" spans="1:27" ht="21" thickBot="1" x14ac:dyDescent="0.2">
      <c r="A7" s="7" t="s">
        <v>55</v>
      </c>
      <c r="B7" s="8">
        <v>2</v>
      </c>
      <c r="C7" s="8">
        <v>3</v>
      </c>
      <c r="D7" s="9">
        <f t="shared" ref="D7:D20" si="1">IFERROR(B7/C7,"")</f>
        <v>0.66666666666666663</v>
      </c>
      <c r="E7" s="8">
        <v>1</v>
      </c>
      <c r="F7" s="8">
        <v>2</v>
      </c>
      <c r="G7" s="9">
        <f t="shared" si="0"/>
        <v>0.5</v>
      </c>
      <c r="H7" s="8"/>
      <c r="I7" s="8"/>
      <c r="J7" s="8">
        <v>1</v>
      </c>
      <c r="K7" s="8">
        <v>1</v>
      </c>
      <c r="L7" s="8">
        <v>1</v>
      </c>
      <c r="M7" s="8"/>
      <c r="N7" s="8"/>
      <c r="O7" s="8">
        <v>1</v>
      </c>
      <c r="P7" s="8"/>
      <c r="Q7" s="8">
        <f t="shared" ref="Q7:Q20" si="2">B7*2+E7*3</f>
        <v>7</v>
      </c>
    </row>
    <row r="8" spans="1:27" ht="21" thickBot="1" x14ac:dyDescent="0.2">
      <c r="A8" s="4" t="s">
        <v>60</v>
      </c>
      <c r="B8" s="5">
        <v>1</v>
      </c>
      <c r="C8" s="5">
        <v>3</v>
      </c>
      <c r="D8" s="6">
        <f t="shared" si="1"/>
        <v>0.33333333333333331</v>
      </c>
      <c r="E8" s="5">
        <v>1</v>
      </c>
      <c r="F8" s="5">
        <v>1</v>
      </c>
      <c r="G8" s="6">
        <f t="shared" si="0"/>
        <v>1</v>
      </c>
      <c r="H8" s="5"/>
      <c r="I8" s="5">
        <v>1</v>
      </c>
      <c r="J8" s="5">
        <v>5</v>
      </c>
      <c r="K8" s="5"/>
      <c r="L8" s="5"/>
      <c r="M8" s="5"/>
      <c r="N8" s="5"/>
      <c r="O8" s="5">
        <v>2</v>
      </c>
      <c r="P8" s="5"/>
      <c r="Q8" s="5">
        <f t="shared" si="2"/>
        <v>5</v>
      </c>
    </row>
    <row r="9" spans="1:27" ht="21" thickBot="1" x14ac:dyDescent="0.2">
      <c r="A9" s="7" t="s">
        <v>56</v>
      </c>
      <c r="B9" s="8"/>
      <c r="C9" s="8"/>
      <c r="D9" s="9" t="str">
        <f t="shared" si="1"/>
        <v/>
      </c>
      <c r="E9" s="8">
        <v>1</v>
      </c>
      <c r="F9" s="8">
        <v>2</v>
      </c>
      <c r="G9" s="9">
        <f t="shared" si="0"/>
        <v>0.5</v>
      </c>
      <c r="H9" s="8"/>
      <c r="I9" s="8">
        <v>1</v>
      </c>
      <c r="J9" s="8">
        <v>1</v>
      </c>
      <c r="K9" s="8"/>
      <c r="L9" s="8"/>
      <c r="M9" s="8">
        <v>1</v>
      </c>
      <c r="N9" s="8">
        <v>1</v>
      </c>
      <c r="O9" s="8"/>
      <c r="P9" s="8"/>
      <c r="Q9" s="8">
        <f t="shared" si="2"/>
        <v>3</v>
      </c>
    </row>
    <row r="10" spans="1:27" ht="21" thickBot="1" x14ac:dyDescent="0.2">
      <c r="A10" s="4" t="s">
        <v>62</v>
      </c>
      <c r="B10" s="5"/>
      <c r="C10" s="5"/>
      <c r="D10" s="6" t="str">
        <f>IFERROR(B10/C10,"")</f>
        <v/>
      </c>
      <c r="E10" s="5">
        <v>1</v>
      </c>
      <c r="F10" s="5">
        <v>3</v>
      </c>
      <c r="G10" s="6">
        <f t="shared" si="0"/>
        <v>0.33333333333333331</v>
      </c>
      <c r="H10" s="5"/>
      <c r="I10" s="5"/>
      <c r="J10" s="5"/>
      <c r="K10" s="5"/>
      <c r="L10" s="5"/>
      <c r="M10" s="5"/>
      <c r="N10" s="5"/>
      <c r="O10" s="5">
        <v>2</v>
      </c>
      <c r="P10" s="5"/>
      <c r="Q10" s="5">
        <f t="shared" si="2"/>
        <v>3</v>
      </c>
    </row>
    <row r="11" spans="1:27" ht="21" thickBot="1" x14ac:dyDescent="0.2">
      <c r="A11" s="7" t="s">
        <v>61</v>
      </c>
      <c r="B11" s="8"/>
      <c r="C11" s="8">
        <v>1</v>
      </c>
      <c r="D11" s="9">
        <f t="shared" si="1"/>
        <v>0</v>
      </c>
      <c r="E11" s="8">
        <v>1</v>
      </c>
      <c r="F11" s="8">
        <v>3</v>
      </c>
      <c r="G11" s="9">
        <f t="shared" si="0"/>
        <v>0.33333333333333331</v>
      </c>
      <c r="H11" s="8"/>
      <c r="I11" s="8">
        <v>1</v>
      </c>
      <c r="J11" s="8"/>
      <c r="K11" s="8"/>
      <c r="L11" s="8"/>
      <c r="M11" s="8"/>
      <c r="N11" s="8"/>
      <c r="O11" s="8"/>
      <c r="P11" s="8">
        <v>1</v>
      </c>
      <c r="Q11" s="8">
        <f t="shared" si="2"/>
        <v>3</v>
      </c>
    </row>
    <row r="12" spans="1:27" ht="21" thickBot="1" x14ac:dyDescent="0.2">
      <c r="A12" s="4" t="s">
        <v>54</v>
      </c>
      <c r="B12" s="5"/>
      <c r="C12" s="5"/>
      <c r="D12" s="6" t="str">
        <f t="shared" si="1"/>
        <v/>
      </c>
      <c r="E12" s="5"/>
      <c r="F12" s="5"/>
      <c r="G12" s="6" t="str">
        <f t="shared" si="0"/>
        <v/>
      </c>
      <c r="H12" s="5"/>
      <c r="I12" s="5"/>
      <c r="J12" s="5"/>
      <c r="K12" s="5"/>
      <c r="L12" s="5"/>
      <c r="M12" s="5"/>
      <c r="N12" s="5"/>
      <c r="O12" s="5"/>
      <c r="P12" s="5"/>
      <c r="Q12" s="5">
        <f t="shared" si="2"/>
        <v>0</v>
      </c>
    </row>
    <row r="13" spans="1:27" ht="21" thickBot="1" x14ac:dyDescent="0.2">
      <c r="A13" s="7" t="s">
        <v>59</v>
      </c>
      <c r="B13" s="8">
        <v>1</v>
      </c>
      <c r="C13" s="8">
        <v>3</v>
      </c>
      <c r="D13" s="9">
        <f t="shared" si="1"/>
        <v>0.33333333333333331</v>
      </c>
      <c r="E13" s="8"/>
      <c r="F13" s="8">
        <v>1</v>
      </c>
      <c r="G13" s="9">
        <f t="shared" si="0"/>
        <v>0</v>
      </c>
      <c r="H13" s="8"/>
      <c r="I13" s="8"/>
      <c r="J13" s="8"/>
      <c r="K13" s="8"/>
      <c r="L13" s="8"/>
      <c r="M13" s="8"/>
      <c r="N13" s="8"/>
      <c r="O13" s="8">
        <v>1</v>
      </c>
      <c r="P13" s="8"/>
      <c r="Q13" s="8">
        <f t="shared" si="2"/>
        <v>2</v>
      </c>
    </row>
    <row r="14" spans="1:27" ht="21" thickBot="1" x14ac:dyDescent="0.2">
      <c r="A14" s="11" t="s">
        <v>23</v>
      </c>
      <c r="B14" s="5">
        <v>1</v>
      </c>
      <c r="C14" s="5">
        <v>2</v>
      </c>
      <c r="D14" s="6">
        <f t="shared" si="1"/>
        <v>0.5</v>
      </c>
      <c r="E14" s="5">
        <v>1</v>
      </c>
      <c r="F14" s="5">
        <v>1</v>
      </c>
      <c r="G14" s="6">
        <f t="shared" si="0"/>
        <v>1</v>
      </c>
      <c r="H14" s="5"/>
      <c r="I14" s="5">
        <v>1</v>
      </c>
      <c r="J14" s="5"/>
      <c r="K14" s="5"/>
      <c r="L14" s="5">
        <v>1</v>
      </c>
      <c r="M14" s="5"/>
      <c r="N14" s="5"/>
      <c r="O14" s="5">
        <v>1</v>
      </c>
      <c r="P14" s="5"/>
      <c r="Q14" s="5">
        <f t="shared" si="2"/>
        <v>5</v>
      </c>
    </row>
    <row r="15" spans="1:27" ht="21" thickBot="1" x14ac:dyDescent="0.25">
      <c r="A15" s="7" t="s">
        <v>58</v>
      </c>
      <c r="B15" s="8"/>
      <c r="C15" s="8">
        <v>1</v>
      </c>
      <c r="D15" s="9">
        <f t="shared" si="1"/>
        <v>0</v>
      </c>
      <c r="E15" s="8">
        <v>2</v>
      </c>
      <c r="F15" s="8">
        <v>2</v>
      </c>
      <c r="G15" s="9">
        <f t="shared" si="0"/>
        <v>1</v>
      </c>
      <c r="H15" s="8"/>
      <c r="I15" s="8"/>
      <c r="J15" s="8">
        <v>1</v>
      </c>
      <c r="K15" s="8"/>
      <c r="L15" s="8"/>
      <c r="M15" s="8"/>
      <c r="N15" s="8"/>
      <c r="O15" s="8">
        <v>1</v>
      </c>
      <c r="P15" s="8"/>
      <c r="Q15" s="8">
        <f t="shared" si="2"/>
        <v>6</v>
      </c>
      <c r="T15"/>
    </row>
    <row r="16" spans="1:27" ht="21" thickBot="1" x14ac:dyDescent="0.25">
      <c r="A16" s="11" t="s">
        <v>24</v>
      </c>
      <c r="B16" s="12"/>
      <c r="C16" s="12"/>
      <c r="D16" s="13" t="str">
        <f t="shared" si="1"/>
        <v/>
      </c>
      <c r="E16" s="12"/>
      <c r="F16" s="12"/>
      <c r="G16" s="13" t="str">
        <f t="shared" si="0"/>
        <v/>
      </c>
      <c r="H16" s="12"/>
      <c r="I16" s="12"/>
      <c r="J16" s="12"/>
      <c r="K16" s="12"/>
      <c r="L16" s="12"/>
      <c r="M16" s="12"/>
      <c r="N16" s="12"/>
      <c r="O16" s="12"/>
      <c r="P16" s="12"/>
      <c r="Q16" s="12">
        <f t="shared" si="2"/>
        <v>0</v>
      </c>
      <c r="AA16"/>
    </row>
    <row r="17" spans="1:27" ht="21" thickBot="1" x14ac:dyDescent="0.25">
      <c r="A17" s="14" t="s">
        <v>25</v>
      </c>
      <c r="B17" s="15"/>
      <c r="C17" s="15"/>
      <c r="D17" s="16" t="str">
        <f t="shared" si="1"/>
        <v/>
      </c>
      <c r="E17" s="15">
        <v>2</v>
      </c>
      <c r="F17" s="15">
        <v>2</v>
      </c>
      <c r="G17" s="16">
        <f t="shared" si="0"/>
        <v>1</v>
      </c>
      <c r="H17" s="15"/>
      <c r="I17" s="15"/>
      <c r="J17" s="15"/>
      <c r="K17" s="15"/>
      <c r="L17" s="15"/>
      <c r="M17" s="15"/>
      <c r="N17" s="15"/>
      <c r="O17" s="15"/>
      <c r="P17" s="15"/>
      <c r="Q17" s="15">
        <f t="shared" si="2"/>
        <v>6</v>
      </c>
      <c r="AA17"/>
    </row>
    <row r="18" spans="1:27" ht="21" thickBot="1" x14ac:dyDescent="0.2">
      <c r="A18" s="11" t="s">
        <v>26</v>
      </c>
      <c r="B18" s="12">
        <v>2</v>
      </c>
      <c r="C18" s="12">
        <v>2</v>
      </c>
      <c r="D18" s="13">
        <f t="shared" si="1"/>
        <v>1</v>
      </c>
      <c r="E18" s="12"/>
      <c r="F18" s="12"/>
      <c r="G18" s="13" t="str">
        <f t="shared" si="0"/>
        <v/>
      </c>
      <c r="H18" s="12">
        <v>2</v>
      </c>
      <c r="I18" s="12"/>
      <c r="J18" s="12"/>
      <c r="K18" s="12"/>
      <c r="L18" s="12"/>
      <c r="M18" s="12"/>
      <c r="N18" s="12">
        <v>3</v>
      </c>
      <c r="O18" s="12">
        <v>1</v>
      </c>
      <c r="P18" s="12"/>
      <c r="Q18" s="12">
        <f t="shared" si="2"/>
        <v>4</v>
      </c>
    </row>
    <row r="19" spans="1:27" ht="21" thickBot="1" x14ac:dyDescent="0.2">
      <c r="A19" s="14" t="s">
        <v>28</v>
      </c>
      <c r="B19" s="15"/>
      <c r="C19" s="15">
        <v>1</v>
      </c>
      <c r="D19" s="16">
        <f t="shared" si="1"/>
        <v>0</v>
      </c>
      <c r="E19" s="15"/>
      <c r="F19" s="15">
        <v>1</v>
      </c>
      <c r="G19" s="16">
        <f t="shared" si="0"/>
        <v>0</v>
      </c>
      <c r="H19" s="15">
        <v>1</v>
      </c>
      <c r="I19" s="15"/>
      <c r="J19" s="15">
        <v>2</v>
      </c>
      <c r="K19" s="15"/>
      <c r="L19" s="15"/>
      <c r="M19" s="15"/>
      <c r="N19" s="15"/>
      <c r="O19" s="15"/>
      <c r="P19" s="15"/>
      <c r="Q19" s="15">
        <f t="shared" si="2"/>
        <v>0</v>
      </c>
    </row>
    <row r="20" spans="1:27" ht="21" thickBot="1" x14ac:dyDescent="0.2">
      <c r="A20" s="4" t="s">
        <v>29</v>
      </c>
      <c r="B20" s="5">
        <v>1</v>
      </c>
      <c r="C20" s="5">
        <v>1</v>
      </c>
      <c r="D20" s="10">
        <f t="shared" si="1"/>
        <v>1</v>
      </c>
      <c r="E20" s="5">
        <v>2</v>
      </c>
      <c r="F20" s="5">
        <v>2</v>
      </c>
      <c r="G20" s="10">
        <f t="shared" si="0"/>
        <v>1</v>
      </c>
      <c r="H20" s="5"/>
      <c r="I20" s="5"/>
      <c r="J20" s="5"/>
      <c r="K20" s="5"/>
      <c r="L20" s="5">
        <v>1</v>
      </c>
      <c r="M20" s="5">
        <v>1</v>
      </c>
      <c r="N20" s="5"/>
      <c r="O20" s="5"/>
      <c r="P20" s="5">
        <v>1</v>
      </c>
      <c r="Q20" s="5">
        <f t="shared" si="2"/>
        <v>8</v>
      </c>
    </row>
    <row r="21" spans="1:27" ht="21" thickBot="1" x14ac:dyDescent="0.2">
      <c r="A21" s="17" t="s">
        <v>30</v>
      </c>
      <c r="B21" s="18">
        <f>SUM(B6:B20)</f>
        <v>8</v>
      </c>
      <c r="C21" s="18">
        <f>SUM(C6:C20)</f>
        <v>17</v>
      </c>
      <c r="D21" s="19">
        <f t="shared" ref="D21" si="3">B21/C21</f>
        <v>0.47058823529411764</v>
      </c>
      <c r="E21" s="18">
        <f>SUM(E6:E20)</f>
        <v>13</v>
      </c>
      <c r="F21" s="18">
        <f>SUM(F6:F20)</f>
        <v>22</v>
      </c>
      <c r="G21" s="19">
        <f t="shared" ref="G21" si="4">E21/F21</f>
        <v>0.59090909090909094</v>
      </c>
      <c r="H21" s="18">
        <f t="shared" ref="H21:Q21" si="5">SUM(H6:H20)</f>
        <v>3</v>
      </c>
      <c r="I21" s="18">
        <f t="shared" si="5"/>
        <v>4</v>
      </c>
      <c r="J21" s="18">
        <f t="shared" si="5"/>
        <v>11</v>
      </c>
      <c r="K21" s="18">
        <f t="shared" si="5"/>
        <v>1</v>
      </c>
      <c r="L21" s="18">
        <f t="shared" si="5"/>
        <v>3</v>
      </c>
      <c r="M21" s="18">
        <f t="shared" si="5"/>
        <v>2</v>
      </c>
      <c r="N21" s="18">
        <f t="shared" si="5"/>
        <v>6</v>
      </c>
      <c r="O21" s="18">
        <f t="shared" si="5"/>
        <v>9</v>
      </c>
      <c r="P21" s="18">
        <f t="shared" si="5"/>
        <v>2</v>
      </c>
      <c r="Q21" s="18">
        <f t="shared" si="5"/>
        <v>55</v>
      </c>
    </row>
    <row r="22" spans="1:27" ht="20" x14ac:dyDescent="0.15">
      <c r="K22" s="20"/>
    </row>
    <row r="24" spans="1:27" x14ac:dyDescent="0.15">
      <c r="A24" s="1" t="s">
        <v>32</v>
      </c>
      <c r="B24" s="22">
        <f>C21+F21+N21-I21+O21</f>
        <v>50</v>
      </c>
    </row>
    <row r="25" spans="1:27" x14ac:dyDescent="0.15">
      <c r="A25" s="1" t="s">
        <v>37</v>
      </c>
      <c r="B25" s="21">
        <f>(Q21+N21*1.25)/B24</f>
        <v>1.25</v>
      </c>
    </row>
    <row r="26" spans="1:27" x14ac:dyDescent="0.15">
      <c r="A26" s="1" t="s">
        <v>38</v>
      </c>
      <c r="B26" s="22">
        <f>(B21+E21*1.5)/(C21+F21)*100</f>
        <v>70.512820512820511</v>
      </c>
    </row>
    <row r="27" spans="1:27" x14ac:dyDescent="0.15">
      <c r="A27" s="1" t="s">
        <v>39</v>
      </c>
      <c r="B27" s="22">
        <f>I21/(H21+I21)*100</f>
        <v>57.142857142857139</v>
      </c>
    </row>
    <row r="28" spans="1:27" x14ac:dyDescent="0.15">
      <c r="A28" s="1" t="s">
        <v>40</v>
      </c>
      <c r="B28" s="22">
        <f>O21/B24*100</f>
        <v>18</v>
      </c>
    </row>
    <row r="29" spans="1:27" x14ac:dyDescent="0.15">
      <c r="A29" s="1" t="s">
        <v>41</v>
      </c>
      <c r="B29" s="22">
        <f>N21*2/(C21+F21)*100</f>
        <v>30.76923076923077</v>
      </c>
    </row>
    <row r="30" spans="1:27" x14ac:dyDescent="0.15">
      <c r="B30" s="22"/>
    </row>
    <row r="31" spans="1:27" x14ac:dyDescent="0.15">
      <c r="A31" s="1" t="s">
        <v>33</v>
      </c>
      <c r="B31" s="22">
        <f>F21/(C21+F21)*100</f>
        <v>56.410256410256409</v>
      </c>
    </row>
    <row r="32" spans="1:27" x14ac:dyDescent="0.15">
      <c r="A32" s="1" t="s">
        <v>34</v>
      </c>
      <c r="B32" s="22">
        <f>K21/(C21+F21)*100</f>
        <v>2.5641025641025639</v>
      </c>
    </row>
    <row r="33" spans="1:2" x14ac:dyDescent="0.15">
      <c r="A33" s="1" t="s">
        <v>35</v>
      </c>
      <c r="B33" s="22">
        <f>J21/(E21+B21)*100</f>
        <v>52.380952380952387</v>
      </c>
    </row>
    <row r="34" spans="1:2" x14ac:dyDescent="0.15">
      <c r="A34" s="1" t="s">
        <v>36</v>
      </c>
      <c r="B34" s="21">
        <f>J21/O21</f>
        <v>1.2222222222222223</v>
      </c>
    </row>
  </sheetData>
  <mergeCells count="2">
    <mergeCell ref="A1:Q3"/>
    <mergeCell ref="A4:Q4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89BA4-34E0-C540-8720-46F3C5963822}">
  <dimension ref="A1:AA34"/>
  <sheetViews>
    <sheetView workbookViewId="0">
      <selection activeCell="B6" sqref="B6:Q20"/>
    </sheetView>
  </sheetViews>
  <sheetFormatPr baseColWidth="10" defaultColWidth="9.83203125" defaultRowHeight="13" x14ac:dyDescent="0.15"/>
  <cols>
    <col min="1" max="1" width="20.33203125" style="1" customWidth="1"/>
    <col min="2" max="3" width="9.1640625" style="1" customWidth="1"/>
    <col min="4" max="4" width="14.1640625" style="1" customWidth="1"/>
    <col min="5" max="6" width="9.1640625" style="1" customWidth="1"/>
    <col min="7" max="7" width="14.6640625" style="1" customWidth="1"/>
    <col min="8" max="12" width="9.1640625" style="1" customWidth="1"/>
    <col min="13" max="13" width="10.83203125" style="1" customWidth="1"/>
    <col min="14" max="14" width="10" style="1" customWidth="1"/>
    <col min="15" max="16" width="9.83203125" style="1"/>
    <col min="17" max="17" width="10.83203125" style="1" customWidth="1"/>
    <col min="18" max="18" width="3.83203125" style="1" customWidth="1"/>
    <col min="19" max="16384" width="9.83203125" style="1"/>
  </cols>
  <sheetData>
    <row r="1" spans="1:27" ht="13.25" customHeight="1" x14ac:dyDescent="0.15">
      <c r="A1" s="24"/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</row>
    <row r="2" spans="1:27" ht="13.25" customHeight="1" x14ac:dyDescent="0.15">
      <c r="A2" s="24"/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</row>
    <row r="3" spans="1:27" ht="71.5" customHeight="1" x14ac:dyDescent="0.15">
      <c r="A3" s="24"/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</row>
    <row r="4" spans="1:27" ht="26" thickBot="1" x14ac:dyDescent="0.2">
      <c r="A4" s="25"/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</row>
    <row r="5" spans="1:27" ht="31" thickBot="1" x14ac:dyDescent="0.2">
      <c r="A5" s="2" t="s">
        <v>0</v>
      </c>
      <c r="B5" s="3" t="s">
        <v>1</v>
      </c>
      <c r="C5" s="3" t="s">
        <v>2</v>
      </c>
      <c r="D5" s="3" t="s">
        <v>3</v>
      </c>
      <c r="E5" s="3" t="s">
        <v>4</v>
      </c>
      <c r="F5" s="3" t="s">
        <v>5</v>
      </c>
      <c r="G5" s="3" t="s">
        <v>6</v>
      </c>
      <c r="H5" s="3" t="s">
        <v>7</v>
      </c>
      <c r="I5" s="3" t="s">
        <v>8</v>
      </c>
      <c r="J5" s="3" t="s">
        <v>9</v>
      </c>
      <c r="K5" s="3" t="s">
        <v>10</v>
      </c>
      <c r="L5" s="3" t="s">
        <v>11</v>
      </c>
      <c r="M5" s="3" t="s">
        <v>12</v>
      </c>
      <c r="N5" s="3" t="s">
        <v>13</v>
      </c>
      <c r="O5" s="3" t="s">
        <v>14</v>
      </c>
      <c r="P5" s="3" t="s">
        <v>15</v>
      </c>
      <c r="Q5" s="3" t="s">
        <v>31</v>
      </c>
    </row>
    <row r="6" spans="1:27" ht="21" thickBot="1" x14ac:dyDescent="0.2">
      <c r="A6" s="4" t="s">
        <v>57</v>
      </c>
      <c r="B6" s="5">
        <v>1</v>
      </c>
      <c r="C6" s="5">
        <v>1</v>
      </c>
      <c r="D6" s="6">
        <f>IFERROR(B6/C6,"")</f>
        <v>1</v>
      </c>
      <c r="E6" s="5">
        <v>2</v>
      </c>
      <c r="F6" s="5">
        <v>3</v>
      </c>
      <c r="G6" s="6">
        <f t="shared" ref="G6:G20" si="0">IFERROR(E6/F6,"")</f>
        <v>0.66666666666666663</v>
      </c>
      <c r="H6" s="5">
        <v>2</v>
      </c>
      <c r="I6" s="5"/>
      <c r="J6" s="5">
        <v>1</v>
      </c>
      <c r="K6" s="5"/>
      <c r="L6" s="5">
        <v>1</v>
      </c>
      <c r="M6" s="5"/>
      <c r="N6" s="5"/>
      <c r="O6" s="5"/>
      <c r="P6" s="5">
        <v>2</v>
      </c>
      <c r="Q6" s="5">
        <f>B6*2+E6*3</f>
        <v>8</v>
      </c>
    </row>
    <row r="7" spans="1:27" ht="21" thickBot="1" x14ac:dyDescent="0.2">
      <c r="A7" s="7" t="s">
        <v>55</v>
      </c>
      <c r="B7" s="8">
        <v>1</v>
      </c>
      <c r="C7" s="8">
        <v>1</v>
      </c>
      <c r="D7" s="9">
        <f t="shared" ref="D7:D20" si="1">IFERROR(B7/C7,"")</f>
        <v>1</v>
      </c>
      <c r="E7" s="8">
        <v>1</v>
      </c>
      <c r="F7" s="8">
        <v>2</v>
      </c>
      <c r="G7" s="9">
        <f t="shared" si="0"/>
        <v>0.5</v>
      </c>
      <c r="H7" s="8">
        <v>1</v>
      </c>
      <c r="I7" s="8"/>
      <c r="J7" s="8">
        <v>2</v>
      </c>
      <c r="K7" s="8"/>
      <c r="L7" s="8"/>
      <c r="M7" s="8"/>
      <c r="N7" s="8"/>
      <c r="O7" s="8"/>
      <c r="P7" s="8"/>
      <c r="Q7" s="8">
        <f t="shared" ref="Q7:Q20" si="2">B7*2+E7*3</f>
        <v>5</v>
      </c>
    </row>
    <row r="8" spans="1:27" ht="21" thickBot="1" x14ac:dyDescent="0.2">
      <c r="A8" s="4" t="s">
        <v>60</v>
      </c>
      <c r="B8" s="5">
        <v>1</v>
      </c>
      <c r="C8" s="5">
        <v>1</v>
      </c>
      <c r="D8" s="6">
        <f t="shared" si="1"/>
        <v>1</v>
      </c>
      <c r="E8" s="5"/>
      <c r="F8" s="5">
        <v>1</v>
      </c>
      <c r="G8" s="6">
        <f t="shared" si="0"/>
        <v>0</v>
      </c>
      <c r="H8" s="5">
        <v>2</v>
      </c>
      <c r="I8" s="5"/>
      <c r="J8" s="5">
        <v>5</v>
      </c>
      <c r="K8" s="5"/>
      <c r="L8" s="5">
        <v>1</v>
      </c>
      <c r="M8" s="5"/>
      <c r="N8" s="5"/>
      <c r="O8" s="5">
        <v>2</v>
      </c>
      <c r="P8" s="5">
        <v>1</v>
      </c>
      <c r="Q8" s="5">
        <f t="shared" si="2"/>
        <v>2</v>
      </c>
    </row>
    <row r="9" spans="1:27" ht="21" thickBot="1" x14ac:dyDescent="0.2">
      <c r="A9" s="7" t="s">
        <v>56</v>
      </c>
      <c r="B9" s="8">
        <v>2</v>
      </c>
      <c r="C9" s="8">
        <v>2</v>
      </c>
      <c r="D9" s="9">
        <f t="shared" si="1"/>
        <v>1</v>
      </c>
      <c r="E9" s="8">
        <v>2</v>
      </c>
      <c r="F9" s="8">
        <v>4</v>
      </c>
      <c r="G9" s="9">
        <f t="shared" si="0"/>
        <v>0.5</v>
      </c>
      <c r="H9" s="8">
        <v>1</v>
      </c>
      <c r="I9" s="8">
        <v>1</v>
      </c>
      <c r="J9" s="8">
        <v>1</v>
      </c>
      <c r="K9" s="8"/>
      <c r="L9" s="8"/>
      <c r="M9" s="8"/>
      <c r="N9" s="8"/>
      <c r="O9" s="8"/>
      <c r="P9" s="8"/>
      <c r="Q9" s="8">
        <f t="shared" si="2"/>
        <v>10</v>
      </c>
    </row>
    <row r="10" spans="1:27" ht="21" thickBot="1" x14ac:dyDescent="0.2">
      <c r="A10" s="4" t="s">
        <v>62</v>
      </c>
      <c r="B10" s="5"/>
      <c r="C10" s="5"/>
      <c r="D10" s="6" t="str">
        <f>IFERROR(B10/C10,"")</f>
        <v/>
      </c>
      <c r="E10" s="5"/>
      <c r="F10" s="5">
        <v>2</v>
      </c>
      <c r="G10" s="6">
        <f t="shared" si="0"/>
        <v>0</v>
      </c>
      <c r="H10" s="5">
        <v>2</v>
      </c>
      <c r="I10" s="5"/>
      <c r="J10" s="5"/>
      <c r="K10" s="5"/>
      <c r="L10" s="5"/>
      <c r="M10" s="5"/>
      <c r="N10" s="5"/>
      <c r="O10" s="5">
        <v>1</v>
      </c>
      <c r="P10" s="5"/>
      <c r="Q10" s="5">
        <f t="shared" si="2"/>
        <v>0</v>
      </c>
    </row>
    <row r="11" spans="1:27" ht="21" thickBot="1" x14ac:dyDescent="0.2">
      <c r="A11" s="7" t="s">
        <v>61</v>
      </c>
      <c r="B11" s="8">
        <v>2</v>
      </c>
      <c r="C11" s="8">
        <v>2</v>
      </c>
      <c r="D11" s="9">
        <f t="shared" si="1"/>
        <v>1</v>
      </c>
      <c r="E11" s="8">
        <v>2</v>
      </c>
      <c r="F11" s="8">
        <v>4</v>
      </c>
      <c r="G11" s="9">
        <f t="shared" si="0"/>
        <v>0.5</v>
      </c>
      <c r="H11" s="8">
        <v>1</v>
      </c>
      <c r="I11" s="8"/>
      <c r="J11" s="8"/>
      <c r="K11" s="8"/>
      <c r="L11" s="8"/>
      <c r="M11" s="8"/>
      <c r="N11" s="8"/>
      <c r="O11" s="8">
        <v>1</v>
      </c>
      <c r="P11" s="8">
        <v>1</v>
      </c>
      <c r="Q11" s="8">
        <f t="shared" si="2"/>
        <v>10</v>
      </c>
    </row>
    <row r="12" spans="1:27" ht="21" thickBot="1" x14ac:dyDescent="0.2">
      <c r="A12" s="4" t="s">
        <v>54</v>
      </c>
      <c r="B12" s="5"/>
      <c r="C12" s="5"/>
      <c r="D12" s="6" t="str">
        <f t="shared" si="1"/>
        <v/>
      </c>
      <c r="E12" s="5"/>
      <c r="F12" s="5"/>
      <c r="G12" s="6" t="str">
        <f t="shared" si="0"/>
        <v/>
      </c>
      <c r="H12" s="5"/>
      <c r="I12" s="5"/>
      <c r="J12" s="5"/>
      <c r="K12" s="5"/>
      <c r="L12" s="5"/>
      <c r="M12" s="5"/>
      <c r="N12" s="5"/>
      <c r="O12" s="5"/>
      <c r="P12" s="5"/>
      <c r="Q12" s="5">
        <f t="shared" si="2"/>
        <v>0</v>
      </c>
    </row>
    <row r="13" spans="1:27" ht="21" thickBot="1" x14ac:dyDescent="0.2">
      <c r="A13" s="7" t="s">
        <v>59</v>
      </c>
      <c r="B13" s="8">
        <v>1</v>
      </c>
      <c r="C13" s="8">
        <v>1</v>
      </c>
      <c r="D13" s="9">
        <f t="shared" si="1"/>
        <v>1</v>
      </c>
      <c r="E13" s="8"/>
      <c r="F13" s="8">
        <v>1</v>
      </c>
      <c r="G13" s="9">
        <f t="shared" si="0"/>
        <v>0</v>
      </c>
      <c r="H13" s="8"/>
      <c r="I13" s="8"/>
      <c r="J13" s="8">
        <v>1</v>
      </c>
      <c r="K13" s="8"/>
      <c r="L13" s="8"/>
      <c r="M13" s="8"/>
      <c r="N13" s="8"/>
      <c r="O13" s="8"/>
      <c r="P13" s="8"/>
      <c r="Q13" s="8">
        <f t="shared" si="2"/>
        <v>2</v>
      </c>
    </row>
    <row r="14" spans="1:27" ht="21" thickBot="1" x14ac:dyDescent="0.2">
      <c r="A14" s="11" t="s">
        <v>23</v>
      </c>
      <c r="B14" s="5"/>
      <c r="C14" s="5"/>
      <c r="D14" s="6" t="str">
        <f t="shared" si="1"/>
        <v/>
      </c>
      <c r="E14" s="5"/>
      <c r="F14" s="5"/>
      <c r="G14" s="6" t="str">
        <f t="shared" si="0"/>
        <v/>
      </c>
      <c r="H14" s="5"/>
      <c r="I14" s="5"/>
      <c r="J14" s="5"/>
      <c r="K14" s="5"/>
      <c r="L14" s="5"/>
      <c r="M14" s="5"/>
      <c r="N14" s="5"/>
      <c r="O14" s="5"/>
      <c r="P14" s="5"/>
      <c r="Q14" s="5">
        <f t="shared" si="2"/>
        <v>0</v>
      </c>
    </row>
    <row r="15" spans="1:27" ht="21" thickBot="1" x14ac:dyDescent="0.25">
      <c r="A15" s="7" t="s">
        <v>58</v>
      </c>
      <c r="B15" s="8"/>
      <c r="C15" s="8"/>
      <c r="D15" s="9" t="str">
        <f t="shared" si="1"/>
        <v/>
      </c>
      <c r="E15" s="8">
        <v>1</v>
      </c>
      <c r="F15" s="8">
        <v>1</v>
      </c>
      <c r="G15" s="9">
        <f t="shared" si="0"/>
        <v>1</v>
      </c>
      <c r="H15" s="8"/>
      <c r="I15" s="8"/>
      <c r="J15" s="8">
        <v>1</v>
      </c>
      <c r="K15" s="8"/>
      <c r="L15" s="8"/>
      <c r="M15" s="8"/>
      <c r="N15" s="8"/>
      <c r="O15" s="8"/>
      <c r="P15" s="8"/>
      <c r="Q15" s="8">
        <f t="shared" si="2"/>
        <v>3</v>
      </c>
      <c r="T15"/>
    </row>
    <row r="16" spans="1:27" ht="21" thickBot="1" x14ac:dyDescent="0.25">
      <c r="A16" s="11" t="s">
        <v>24</v>
      </c>
      <c r="B16" s="12"/>
      <c r="C16" s="12"/>
      <c r="D16" s="13" t="str">
        <f t="shared" si="1"/>
        <v/>
      </c>
      <c r="E16" s="12"/>
      <c r="F16" s="12"/>
      <c r="G16" s="13" t="str">
        <f t="shared" si="0"/>
        <v/>
      </c>
      <c r="H16" s="12"/>
      <c r="I16" s="12"/>
      <c r="J16" s="12"/>
      <c r="K16" s="12"/>
      <c r="L16" s="12"/>
      <c r="M16" s="12"/>
      <c r="N16" s="12"/>
      <c r="O16" s="12"/>
      <c r="P16" s="12"/>
      <c r="Q16" s="12">
        <f t="shared" si="2"/>
        <v>0</v>
      </c>
      <c r="AA16"/>
    </row>
    <row r="17" spans="1:27" ht="21" thickBot="1" x14ac:dyDescent="0.25">
      <c r="A17" s="14" t="s">
        <v>25</v>
      </c>
      <c r="B17" s="15">
        <v>1</v>
      </c>
      <c r="C17" s="15">
        <v>2</v>
      </c>
      <c r="D17" s="16">
        <f t="shared" si="1"/>
        <v>0.5</v>
      </c>
      <c r="E17" s="15">
        <v>1</v>
      </c>
      <c r="F17" s="15">
        <v>2</v>
      </c>
      <c r="G17" s="16">
        <f t="shared" si="0"/>
        <v>0.5</v>
      </c>
      <c r="H17" s="15">
        <v>1</v>
      </c>
      <c r="I17" s="15"/>
      <c r="J17" s="15">
        <v>1</v>
      </c>
      <c r="K17" s="15"/>
      <c r="L17" s="15">
        <v>2</v>
      </c>
      <c r="M17" s="15">
        <v>1</v>
      </c>
      <c r="N17" s="15">
        <v>1</v>
      </c>
      <c r="O17" s="15"/>
      <c r="P17" s="15">
        <v>1</v>
      </c>
      <c r="Q17" s="15">
        <f t="shared" si="2"/>
        <v>5</v>
      </c>
      <c r="AA17"/>
    </row>
    <row r="18" spans="1:27" ht="21" thickBot="1" x14ac:dyDescent="0.2">
      <c r="A18" s="11" t="s">
        <v>26</v>
      </c>
      <c r="B18" s="12">
        <v>1</v>
      </c>
      <c r="C18" s="12">
        <v>1</v>
      </c>
      <c r="D18" s="13">
        <f t="shared" si="1"/>
        <v>1</v>
      </c>
      <c r="E18" s="12"/>
      <c r="F18" s="12"/>
      <c r="G18" s="13" t="str">
        <f t="shared" si="0"/>
        <v/>
      </c>
      <c r="H18" s="12"/>
      <c r="I18" s="12"/>
      <c r="J18" s="12">
        <v>4</v>
      </c>
      <c r="K18" s="12"/>
      <c r="L18" s="12"/>
      <c r="M18" s="12"/>
      <c r="N18" s="12"/>
      <c r="O18" s="12"/>
      <c r="P18" s="12">
        <v>2</v>
      </c>
      <c r="Q18" s="12">
        <f t="shared" si="2"/>
        <v>2</v>
      </c>
    </row>
    <row r="19" spans="1:27" ht="21" thickBot="1" x14ac:dyDescent="0.2">
      <c r="A19" s="14" t="s">
        <v>28</v>
      </c>
      <c r="B19" s="15"/>
      <c r="C19" s="15"/>
      <c r="D19" s="16" t="str">
        <f t="shared" si="1"/>
        <v/>
      </c>
      <c r="E19" s="15"/>
      <c r="F19" s="15"/>
      <c r="G19" s="16" t="str">
        <f t="shared" si="0"/>
        <v/>
      </c>
      <c r="H19" s="15"/>
      <c r="I19" s="15">
        <v>1</v>
      </c>
      <c r="J19" s="15"/>
      <c r="K19" s="15"/>
      <c r="L19" s="15"/>
      <c r="M19" s="15">
        <v>1</v>
      </c>
      <c r="N19" s="15"/>
      <c r="O19" s="15"/>
      <c r="P19" s="15"/>
      <c r="Q19" s="15">
        <f t="shared" si="2"/>
        <v>0</v>
      </c>
    </row>
    <row r="20" spans="1:27" ht="21" thickBot="1" x14ac:dyDescent="0.2">
      <c r="A20" s="4" t="s">
        <v>29</v>
      </c>
      <c r="B20" s="5"/>
      <c r="C20" s="5">
        <v>1</v>
      </c>
      <c r="D20" s="10">
        <f t="shared" si="1"/>
        <v>0</v>
      </c>
      <c r="E20" s="5">
        <v>1</v>
      </c>
      <c r="F20" s="5">
        <v>3</v>
      </c>
      <c r="G20" s="10">
        <f t="shared" si="0"/>
        <v>0.33333333333333331</v>
      </c>
      <c r="H20" s="5">
        <v>1</v>
      </c>
      <c r="I20" s="5"/>
      <c r="J20" s="5">
        <v>2</v>
      </c>
      <c r="K20" s="5"/>
      <c r="L20" s="5"/>
      <c r="M20" s="5"/>
      <c r="N20" s="5"/>
      <c r="O20" s="5">
        <v>3</v>
      </c>
      <c r="P20" s="5">
        <v>1</v>
      </c>
      <c r="Q20" s="5">
        <f t="shared" si="2"/>
        <v>3</v>
      </c>
    </row>
    <row r="21" spans="1:27" ht="21" thickBot="1" x14ac:dyDescent="0.2">
      <c r="A21" s="17" t="s">
        <v>30</v>
      </c>
      <c r="B21" s="18">
        <f>SUM(B6:B20)</f>
        <v>10</v>
      </c>
      <c r="C21" s="18">
        <f>SUM(C6:C20)</f>
        <v>12</v>
      </c>
      <c r="D21" s="19">
        <f t="shared" ref="D21" si="3">B21/C21</f>
        <v>0.83333333333333337</v>
      </c>
      <c r="E21" s="18">
        <f>SUM(E6:E20)</f>
        <v>10</v>
      </c>
      <c r="F21" s="18">
        <f>SUM(F6:F20)</f>
        <v>23</v>
      </c>
      <c r="G21" s="19">
        <f t="shared" ref="G21" si="4">E21/F21</f>
        <v>0.43478260869565216</v>
      </c>
      <c r="H21" s="18">
        <f t="shared" ref="H21:Q21" si="5">SUM(H6:H20)</f>
        <v>11</v>
      </c>
      <c r="I21" s="18">
        <f t="shared" si="5"/>
        <v>2</v>
      </c>
      <c r="J21" s="18">
        <f t="shared" si="5"/>
        <v>18</v>
      </c>
      <c r="K21" s="18">
        <f t="shared" si="5"/>
        <v>0</v>
      </c>
      <c r="L21" s="18">
        <f t="shared" si="5"/>
        <v>4</v>
      </c>
      <c r="M21" s="18">
        <f t="shared" si="5"/>
        <v>2</v>
      </c>
      <c r="N21" s="18">
        <f t="shared" si="5"/>
        <v>1</v>
      </c>
      <c r="O21" s="18">
        <f t="shared" si="5"/>
        <v>7</v>
      </c>
      <c r="P21" s="18">
        <f t="shared" si="5"/>
        <v>8</v>
      </c>
      <c r="Q21" s="18">
        <f t="shared" si="5"/>
        <v>50</v>
      </c>
    </row>
    <row r="22" spans="1:27" ht="20" x14ac:dyDescent="0.15">
      <c r="K22" s="20"/>
    </row>
    <row r="24" spans="1:27" x14ac:dyDescent="0.15">
      <c r="A24" s="1" t="s">
        <v>32</v>
      </c>
      <c r="B24" s="22">
        <f>C21+F21+N21-I21+O21</f>
        <v>41</v>
      </c>
    </row>
    <row r="25" spans="1:27" x14ac:dyDescent="0.15">
      <c r="A25" s="1" t="s">
        <v>37</v>
      </c>
      <c r="B25" s="21">
        <f>(Q21+N21*1.25)/B24</f>
        <v>1.25</v>
      </c>
    </row>
    <row r="26" spans="1:27" x14ac:dyDescent="0.15">
      <c r="A26" s="1" t="s">
        <v>38</v>
      </c>
      <c r="B26" s="22">
        <f>(B21+E21*1.5)/(C21+F21)*100</f>
        <v>71.428571428571431</v>
      </c>
    </row>
    <row r="27" spans="1:27" x14ac:dyDescent="0.15">
      <c r="A27" s="1" t="s">
        <v>39</v>
      </c>
      <c r="B27" s="22">
        <f>I21/(H21+I21)*100</f>
        <v>15.384615384615385</v>
      </c>
    </row>
    <row r="28" spans="1:27" x14ac:dyDescent="0.15">
      <c r="A28" s="1" t="s">
        <v>40</v>
      </c>
      <c r="B28" s="22">
        <f>O21/B24*100</f>
        <v>17.073170731707318</v>
      </c>
    </row>
    <row r="29" spans="1:27" x14ac:dyDescent="0.15">
      <c r="A29" s="1" t="s">
        <v>41</v>
      </c>
      <c r="B29" s="22">
        <f>N21*2/(C21+F21)*100</f>
        <v>5.7142857142857144</v>
      </c>
    </row>
    <row r="30" spans="1:27" x14ac:dyDescent="0.15">
      <c r="B30" s="22"/>
    </row>
    <row r="31" spans="1:27" x14ac:dyDescent="0.15">
      <c r="A31" s="1" t="s">
        <v>33</v>
      </c>
      <c r="B31" s="22">
        <f>F21/(C21+F21)*100</f>
        <v>65.714285714285708</v>
      </c>
    </row>
    <row r="32" spans="1:27" x14ac:dyDescent="0.15">
      <c r="A32" s="1" t="s">
        <v>34</v>
      </c>
      <c r="B32" s="22">
        <f>K21/(C21+F21)*100</f>
        <v>0</v>
      </c>
    </row>
    <row r="33" spans="1:2" x14ac:dyDescent="0.15">
      <c r="A33" s="1" t="s">
        <v>35</v>
      </c>
      <c r="B33" s="22">
        <f>J21/(E21+B21)*100</f>
        <v>90</v>
      </c>
    </row>
    <row r="34" spans="1:2" x14ac:dyDescent="0.15">
      <c r="A34" s="1" t="s">
        <v>36</v>
      </c>
      <c r="B34" s="21">
        <f>J21/O21</f>
        <v>2.5714285714285716</v>
      </c>
    </row>
  </sheetData>
  <mergeCells count="2">
    <mergeCell ref="A1:Q3"/>
    <mergeCell ref="A4:Q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Lincoln Memorial Scrimmage</vt:lpstr>
      <vt:lpstr>Opponent</vt:lpstr>
      <vt:lpstr>Scrimmage pt 2</vt:lpstr>
      <vt:lpstr>Opponent pt 2</vt:lpstr>
      <vt:lpstr>May 29</vt:lpstr>
      <vt:lpstr>May 30</vt:lpstr>
      <vt:lpstr>May 31</vt:lpstr>
      <vt:lpstr>June 4</vt:lpstr>
      <vt:lpstr>June 5</vt:lpstr>
      <vt:lpstr>June 7</vt:lpstr>
      <vt:lpstr>June 10</vt:lpstr>
      <vt:lpstr>June 11</vt:lpstr>
      <vt:lpstr>June 13</vt:lpstr>
      <vt:lpstr>June 14</vt:lpstr>
      <vt:lpstr>June 15</vt:lpstr>
      <vt:lpstr>June 17</vt:lpstr>
      <vt:lpstr>June 20</vt:lpstr>
      <vt:lpstr>June 24</vt:lpstr>
      <vt:lpstr>June 25</vt:lpstr>
      <vt:lpstr>June 26</vt:lpstr>
      <vt:lpstr>June 27</vt:lpstr>
      <vt:lpstr>June 28</vt:lpstr>
      <vt:lpstr>July 1</vt:lpstr>
      <vt:lpstr>July 2</vt:lpstr>
      <vt:lpstr>July 29</vt:lpstr>
      <vt:lpstr>August 20</vt:lpstr>
      <vt:lpstr>Blank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Bryce Haase</dc:creator>
  <cp:lastModifiedBy>Bryce Haase</cp:lastModifiedBy>
  <dcterms:created xsi:type="dcterms:W3CDTF">2023-06-09T18:17:34Z</dcterms:created>
  <dcterms:modified xsi:type="dcterms:W3CDTF">2024-08-20T19:01:31Z</dcterms:modified>
</cp:coreProperties>
</file>