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haase/Desktop/Belmont Basketball OneDrive/Practice/"/>
    </mc:Choice>
  </mc:AlternateContent>
  <xr:revisionPtr revIDLastSave="0" documentId="13_ncr:1_{6C89CA7D-FCF6-6E47-8D0C-6CBFEA795F13}" xr6:coauthVersionLast="47" xr6:coauthVersionMax="47" xr10:uidLastSave="{00000000-0000-0000-0000-000000000000}"/>
  <bookViews>
    <workbookView xWindow="14600" yWindow="760" windowWidth="15640" windowHeight="17180" firstSheet="5" activeTab="9" xr2:uid="{5FA4F0BE-8E45-41F1-9D5F-34E1B32899EA}"/>
  </bookViews>
  <sheets>
    <sheet name="Week 1" sheetId="11" r:id="rId1"/>
    <sheet name="Week 2" sheetId="9" r:id="rId2"/>
    <sheet name="Week 3" sheetId="14" r:id="rId3"/>
    <sheet name="Week 4" sheetId="15" r:id="rId4"/>
    <sheet name="Week 5" sheetId="17" r:id="rId5"/>
    <sheet name="Spain Practice" sheetId="19" r:id="rId6"/>
    <sheet name="Open Gym" sheetId="20" r:id="rId7"/>
    <sheet name="September Week 1" sheetId="21" r:id="rId8"/>
    <sheet name="September Week 2" sheetId="22" r:id="rId9"/>
    <sheet name="Total Stats" sheetId="12" r:id="rId10"/>
    <sheet name="Total Timed Shooting" sheetId="13" r:id="rId11"/>
    <sheet name="Free Throw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2" l="1"/>
  <c r="K6" i="12"/>
  <c r="L6" i="12"/>
  <c r="M6" i="12"/>
  <c r="N6" i="12"/>
  <c r="O6" i="12"/>
  <c r="P6" i="12"/>
  <c r="Q6" i="12"/>
  <c r="J7" i="12"/>
  <c r="K7" i="12"/>
  <c r="L7" i="12"/>
  <c r="M7" i="12"/>
  <c r="N7" i="12"/>
  <c r="O7" i="12"/>
  <c r="P7" i="12"/>
  <c r="Q7" i="12"/>
  <c r="J8" i="12"/>
  <c r="K8" i="12"/>
  <c r="L8" i="12"/>
  <c r="M8" i="12"/>
  <c r="N8" i="12"/>
  <c r="O8" i="12"/>
  <c r="P8" i="12"/>
  <c r="Q8" i="12"/>
  <c r="J9" i="12"/>
  <c r="K9" i="12"/>
  <c r="L9" i="12"/>
  <c r="M9" i="12"/>
  <c r="N9" i="12"/>
  <c r="O9" i="12"/>
  <c r="P9" i="12"/>
  <c r="Q9" i="12"/>
  <c r="J10" i="12"/>
  <c r="K10" i="12"/>
  <c r="L10" i="12"/>
  <c r="M10" i="12"/>
  <c r="N10" i="12"/>
  <c r="O10" i="12"/>
  <c r="P10" i="12"/>
  <c r="Q10" i="12"/>
  <c r="J11" i="12"/>
  <c r="K11" i="12"/>
  <c r="L11" i="12"/>
  <c r="M11" i="12"/>
  <c r="N11" i="12"/>
  <c r="O11" i="12"/>
  <c r="P11" i="12"/>
  <c r="Q11" i="12"/>
  <c r="J12" i="12"/>
  <c r="K12" i="12"/>
  <c r="L12" i="12"/>
  <c r="M12" i="12"/>
  <c r="N12" i="12"/>
  <c r="O12" i="12"/>
  <c r="P12" i="12"/>
  <c r="Q12" i="12"/>
  <c r="J13" i="12"/>
  <c r="K13" i="12"/>
  <c r="L13" i="12"/>
  <c r="M13" i="12"/>
  <c r="N13" i="12"/>
  <c r="O13" i="12"/>
  <c r="P13" i="12"/>
  <c r="Q13" i="12"/>
  <c r="J14" i="12"/>
  <c r="K14" i="12"/>
  <c r="L14" i="12"/>
  <c r="M14" i="12"/>
  <c r="N14" i="12"/>
  <c r="O14" i="12"/>
  <c r="P14" i="12"/>
  <c r="Q14" i="12"/>
  <c r="J15" i="12"/>
  <c r="K15" i="12"/>
  <c r="L15" i="12"/>
  <c r="M15" i="12"/>
  <c r="N15" i="12"/>
  <c r="O15" i="12"/>
  <c r="P15" i="12"/>
  <c r="Q15" i="12"/>
  <c r="J16" i="12"/>
  <c r="K16" i="12"/>
  <c r="L16" i="12"/>
  <c r="M16" i="12"/>
  <c r="N16" i="12"/>
  <c r="O16" i="12"/>
  <c r="P16" i="12"/>
  <c r="Q16" i="12"/>
  <c r="J17" i="12"/>
  <c r="K17" i="12"/>
  <c r="L17" i="12"/>
  <c r="M17" i="12"/>
  <c r="N17" i="12"/>
  <c r="O17" i="12"/>
  <c r="P17" i="12"/>
  <c r="Q17" i="12"/>
  <c r="J18" i="12"/>
  <c r="K18" i="12"/>
  <c r="L18" i="12"/>
  <c r="M18" i="12"/>
  <c r="N18" i="12"/>
  <c r="O18" i="12"/>
  <c r="P18" i="12"/>
  <c r="Q18" i="12"/>
  <c r="J19" i="12"/>
  <c r="K19" i="12"/>
  <c r="L19" i="12"/>
  <c r="M19" i="12"/>
  <c r="N19" i="12"/>
  <c r="O19" i="12"/>
  <c r="P19" i="12"/>
  <c r="Q19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F19" i="12"/>
  <c r="E19" i="12"/>
  <c r="G19" i="12" s="1"/>
  <c r="F18" i="12"/>
  <c r="E18" i="12"/>
  <c r="G18" i="12" s="1"/>
  <c r="F17" i="12"/>
  <c r="E17" i="12"/>
  <c r="G17" i="12" s="1"/>
  <c r="F16" i="12"/>
  <c r="G16" i="12" s="1"/>
  <c r="E16" i="12"/>
  <c r="F15" i="12"/>
  <c r="E15" i="12"/>
  <c r="F14" i="12"/>
  <c r="E14" i="12"/>
  <c r="F13" i="12"/>
  <c r="E13" i="12"/>
  <c r="F12" i="12"/>
  <c r="E12" i="12"/>
  <c r="G12" i="12" s="1"/>
  <c r="F11" i="12"/>
  <c r="G11" i="12" s="1"/>
  <c r="E11" i="12"/>
  <c r="F10" i="12"/>
  <c r="E10" i="12"/>
  <c r="F9" i="12"/>
  <c r="E9" i="12"/>
  <c r="F8" i="12"/>
  <c r="E8" i="12"/>
  <c r="G8" i="12" s="1"/>
  <c r="F7" i="12"/>
  <c r="E7" i="12"/>
  <c r="G7" i="12" s="1"/>
  <c r="F6" i="12"/>
  <c r="G6" i="12" s="1"/>
  <c r="E6" i="12"/>
  <c r="B7" i="12"/>
  <c r="C7" i="12"/>
  <c r="B8" i="12"/>
  <c r="C8" i="12"/>
  <c r="B9" i="12"/>
  <c r="C9" i="12"/>
  <c r="B10" i="12"/>
  <c r="C10" i="12"/>
  <c r="B11" i="12"/>
  <c r="D11" i="12" s="1"/>
  <c r="C11" i="12"/>
  <c r="B12" i="12"/>
  <c r="C12" i="12"/>
  <c r="B13" i="12"/>
  <c r="C13" i="12"/>
  <c r="B14" i="12"/>
  <c r="C14" i="12"/>
  <c r="B15" i="12"/>
  <c r="C15" i="12"/>
  <c r="B16" i="12"/>
  <c r="D16" i="12" s="1"/>
  <c r="C16" i="12"/>
  <c r="B17" i="12"/>
  <c r="C17" i="12"/>
  <c r="B18" i="12"/>
  <c r="C18" i="12"/>
  <c r="B19" i="12"/>
  <c r="C19" i="12"/>
  <c r="D19" i="12" s="1"/>
  <c r="D8" i="12"/>
  <c r="D9" i="12"/>
  <c r="D10" i="12"/>
  <c r="D13" i="12"/>
  <c r="C6" i="12"/>
  <c r="B6" i="12"/>
  <c r="Q20" i="22"/>
  <c r="P20" i="22"/>
  <c r="O20" i="22"/>
  <c r="N20" i="22"/>
  <c r="M20" i="22"/>
  <c r="L20" i="22"/>
  <c r="K20" i="22"/>
  <c r="J20" i="22"/>
  <c r="I20" i="22"/>
  <c r="H20" i="22"/>
  <c r="F20" i="22"/>
  <c r="E20" i="22"/>
  <c r="G20" i="22" s="1"/>
  <c r="C20" i="22"/>
  <c r="B20" i="22"/>
  <c r="B20" i="21"/>
  <c r="D20" i="21" s="1"/>
  <c r="C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G15" i="12"/>
  <c r="G13" i="12"/>
  <c r="G10" i="12"/>
  <c r="D17" i="12"/>
  <c r="D12" i="12"/>
  <c r="Q20" i="20"/>
  <c r="P20" i="20"/>
  <c r="O20" i="20"/>
  <c r="N20" i="20"/>
  <c r="M20" i="20"/>
  <c r="L20" i="20"/>
  <c r="K20" i="20"/>
  <c r="J20" i="20"/>
  <c r="I20" i="20"/>
  <c r="H20" i="20"/>
  <c r="F20" i="20"/>
  <c r="E20" i="20"/>
  <c r="G20" i="20" s="1"/>
  <c r="C20" i="20"/>
  <c r="B20" i="20"/>
  <c r="D20" i="20" s="1"/>
  <c r="G14" i="12"/>
  <c r="G9" i="12"/>
  <c r="Q20" i="19"/>
  <c r="P20" i="19"/>
  <c r="O20" i="19"/>
  <c r="N20" i="19"/>
  <c r="M20" i="19"/>
  <c r="L20" i="19"/>
  <c r="K20" i="19"/>
  <c r="J20" i="19"/>
  <c r="I20" i="19"/>
  <c r="H20" i="19"/>
  <c r="F20" i="19"/>
  <c r="E20" i="19"/>
  <c r="G20" i="19" s="1"/>
  <c r="C20" i="19"/>
  <c r="B20" i="19"/>
  <c r="D20" i="19" s="1"/>
  <c r="D15" i="12" l="1"/>
  <c r="D18" i="12"/>
  <c r="D14" i="12"/>
  <c r="D20" i="22"/>
  <c r="Q20" i="17"/>
  <c r="P20" i="17"/>
  <c r="O20" i="17"/>
  <c r="N20" i="17"/>
  <c r="M20" i="17"/>
  <c r="L20" i="17"/>
  <c r="K20" i="17"/>
  <c r="J20" i="17"/>
  <c r="I20" i="17"/>
  <c r="H20" i="17"/>
  <c r="F20" i="17"/>
  <c r="E20" i="17"/>
  <c r="C20" i="17"/>
  <c r="B20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16" i="16"/>
  <c r="B16" i="16"/>
  <c r="C21" i="13"/>
  <c r="B21" i="13"/>
  <c r="G20" i="17" l="1"/>
  <c r="D20" i="17"/>
  <c r="D16" i="16"/>
  <c r="Q20" i="15" l="1"/>
  <c r="P20" i="15"/>
  <c r="O20" i="15"/>
  <c r="N20" i="15"/>
  <c r="M20" i="15"/>
  <c r="L20" i="15"/>
  <c r="K20" i="15"/>
  <c r="J20" i="15"/>
  <c r="I20" i="15"/>
  <c r="H20" i="15"/>
  <c r="F20" i="15"/>
  <c r="E20" i="15"/>
  <c r="C20" i="15"/>
  <c r="B20" i="15"/>
  <c r="D20" i="15" s="1"/>
  <c r="E20" i="14"/>
  <c r="F20" i="14"/>
  <c r="H20" i="14"/>
  <c r="I20" i="14"/>
  <c r="J20" i="14"/>
  <c r="K20" i="14"/>
  <c r="L20" i="14"/>
  <c r="M20" i="14"/>
  <c r="N20" i="14"/>
  <c r="O20" i="14"/>
  <c r="P20" i="14"/>
  <c r="G20" i="15" l="1"/>
  <c r="G20" i="14"/>
  <c r="B20" i="14"/>
  <c r="C20" i="14"/>
  <c r="D21" i="13"/>
  <c r="C20" i="12"/>
  <c r="E20" i="12"/>
  <c r="F20" i="12"/>
  <c r="H20" i="12"/>
  <c r="J20" i="12"/>
  <c r="K20" i="12"/>
  <c r="L20" i="12"/>
  <c r="O20" i="12"/>
  <c r="P20" i="12"/>
  <c r="Q20" i="12"/>
  <c r="I20" i="12"/>
  <c r="M20" i="12"/>
  <c r="N20" i="12"/>
  <c r="D7" i="12"/>
  <c r="B20" i="12"/>
  <c r="Q7" i="11"/>
  <c r="Q8" i="11"/>
  <c r="Q10" i="11"/>
  <c r="Q11" i="11"/>
  <c r="Q12" i="11"/>
  <c r="Q14" i="11"/>
  <c r="Q15" i="11"/>
  <c r="Q16" i="11"/>
  <c r="Q17" i="11"/>
  <c r="Q18" i="11"/>
  <c r="Q19" i="11"/>
  <c r="Q6" i="11"/>
  <c r="D20" i="12" l="1"/>
  <c r="D20" i="14"/>
  <c r="G20" i="12"/>
  <c r="D6" i="12"/>
  <c r="Q20" i="14" l="1"/>
</calcChain>
</file>

<file path=xl/sharedStrings.xml><?xml version="1.0" encoding="utf-8"?>
<sst xmlns="http://schemas.openxmlformats.org/spreadsheetml/2006/main" count="539" uniqueCount="48">
  <si>
    <t>BRUINS</t>
  </si>
  <si>
    <t>2FGM</t>
  </si>
  <si>
    <t>2FGA</t>
  </si>
  <si>
    <t>2FG%</t>
  </si>
  <si>
    <t>3FGM</t>
  </si>
  <si>
    <t>3 FGA</t>
  </si>
  <si>
    <t>3FG%</t>
  </si>
  <si>
    <t>Def. Reb</t>
  </si>
  <si>
    <t>Off. Reb</t>
  </si>
  <si>
    <t>Assist</t>
  </si>
  <si>
    <t>Block</t>
  </si>
  <si>
    <t>Steal</t>
  </si>
  <si>
    <t>Foul</t>
  </si>
  <si>
    <t>Draw Foul</t>
  </si>
  <si>
    <t>T.O.</t>
  </si>
  <si>
    <t>Deflects</t>
  </si>
  <si>
    <t>#0 Gillespie</t>
  </si>
  <si>
    <t xml:space="preserve">#1 Walker </t>
  </si>
  <si>
    <t xml:space="preserve">#2 Miller </t>
  </si>
  <si>
    <t xml:space="preserve">#3 Davidson </t>
  </si>
  <si>
    <t xml:space="preserve">#4 Dia </t>
  </si>
  <si>
    <t>#5 Willingham</t>
  </si>
  <si>
    <t xml:space="preserve">#10 Tyson </t>
  </si>
  <si>
    <t>#11 Scharnow</t>
  </si>
  <si>
    <t xml:space="preserve">#14 Orme </t>
  </si>
  <si>
    <t>#20 Braccia</t>
  </si>
  <si>
    <t xml:space="preserve">#21 Rogers </t>
  </si>
  <si>
    <t>#22 Vanderjagt</t>
  </si>
  <si>
    <t xml:space="preserve">#23 Dykstra </t>
  </si>
  <si>
    <t xml:space="preserve">#24 Robbins </t>
  </si>
  <si>
    <t>TEAM</t>
  </si>
  <si>
    <t>Points</t>
  </si>
  <si>
    <t>-</t>
  </si>
  <si>
    <t>Week 1 (5/30-6/2)</t>
  </si>
  <si>
    <t>TOTAL SUMMER PRACTICE STATS</t>
  </si>
  <si>
    <t>Timed Shooting Numbers-Summer 2023</t>
  </si>
  <si>
    <t xml:space="preserve">Makes </t>
  </si>
  <si>
    <t xml:space="preserve">Attempts </t>
  </si>
  <si>
    <t xml:space="preserve">Percentage </t>
  </si>
  <si>
    <t>Week 3 (6/12-6/16)</t>
  </si>
  <si>
    <t>Week 2 (6/5-6/9)</t>
  </si>
  <si>
    <t>Week 4 (6/19-6/23)</t>
  </si>
  <si>
    <t/>
  </si>
  <si>
    <t>Week 5 (6/26-6/30)</t>
  </si>
  <si>
    <t>Spain Practice (7/31-8/6)</t>
  </si>
  <si>
    <t>Open Gym (8/23-8/31)</t>
  </si>
  <si>
    <t>SEPTEMBER WEEK 1 STATS- 9/5-9/8</t>
  </si>
  <si>
    <t>SEPTEMBER WEEK 2 STATS- 9/11-9/14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</si>
</sst>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36"/>
      <name val="Copperplate Gothic Bold"/>
      <family val="2"/>
    </font>
    <font>
      <b/>
      <sz val="20"/>
      <name val="Arial Rounded MT Bold"/>
      <family val="2"/>
    </font>
    <font>
      <sz val="18"/>
      <name val="Arial Rounded MT Bold"/>
      <family val="2"/>
    </font>
    <font>
      <b/>
      <sz val="11"/>
      <name val="Arial Rounded MT Bold"/>
      <family val="2"/>
    </font>
    <font>
      <sz val="14"/>
      <name val="Arial Rounded MT Bold"/>
      <family val="2"/>
    </font>
    <font>
      <sz val="16"/>
      <color theme="1"/>
      <name val="Arial Rounded MT Bold"/>
      <family val="2"/>
    </font>
    <font>
      <sz val="16"/>
      <name val="Times New Roman"/>
      <family val="1"/>
    </font>
    <font>
      <b/>
      <i/>
      <sz val="32"/>
      <name val="Copperplate Gothic Bold"/>
      <family val="2"/>
    </font>
    <font>
      <b/>
      <sz val="24"/>
      <name val="Arial Rounded MT Bold"/>
      <family val="2"/>
    </font>
    <font>
      <b/>
      <i/>
      <sz val="26"/>
      <name val="Arial Rounded MT Bold"/>
      <family val="2"/>
    </font>
    <font>
      <b/>
      <sz val="12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2" fillId="0" borderId="0" xfId="2"/>
    <xf numFmtId="0" fontId="5" fillId="2" borderId="2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1" fontId="8" fillId="0" borderId="2" xfId="2" applyNumberFormat="1" applyFont="1" applyBorder="1" applyAlignment="1">
      <alignment horizontal="center" vertical="center"/>
    </xf>
    <xf numFmtId="9" fontId="8" fillId="0" borderId="2" xfId="1" applyFont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1" fontId="8" fillId="3" borderId="2" xfId="2" applyNumberFormat="1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/>
    </xf>
    <xf numFmtId="9" fontId="8" fillId="0" borderId="2" xfId="1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" fontId="8" fillId="4" borderId="2" xfId="2" applyNumberFormat="1" applyFont="1" applyFill="1" applyBorder="1" applyAlignment="1">
      <alignment horizontal="center" vertical="center"/>
    </xf>
    <xf numFmtId="9" fontId="8" fillId="4" borderId="2" xfId="1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1" fontId="8" fillId="5" borderId="2" xfId="2" applyNumberFormat="1" applyFont="1" applyFill="1" applyBorder="1" applyAlignment="1">
      <alignment horizontal="center" vertical="center"/>
    </xf>
    <xf numFmtId="9" fontId="8" fillId="5" borderId="2" xfId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1" fontId="8" fillId="6" borderId="2" xfId="2" applyNumberFormat="1" applyFont="1" applyFill="1" applyBorder="1" applyAlignment="1">
      <alignment horizontal="center" vertical="center"/>
    </xf>
    <xf numFmtId="9" fontId="8" fillId="6" borderId="2" xfId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2" fillId="2" borderId="2" xfId="2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164" fontId="8" fillId="0" borderId="2" xfId="1" applyNumberFormat="1" applyFont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1" fontId="8" fillId="7" borderId="2" xfId="2" applyNumberFormat="1" applyFont="1" applyFill="1" applyBorder="1" applyAlignment="1">
      <alignment horizontal="center" vertical="center"/>
    </xf>
    <xf numFmtId="164" fontId="8" fillId="7" borderId="2" xfId="1" applyNumberFormat="1" applyFont="1" applyFill="1" applyBorder="1" applyAlignment="1">
      <alignment horizontal="center" vertical="center"/>
    </xf>
    <xf numFmtId="164" fontId="8" fillId="5" borderId="2" xfId="1" applyNumberFormat="1" applyFont="1" applyFill="1" applyBorder="1" applyAlignment="1">
      <alignment horizontal="center" vertical="center"/>
    </xf>
    <xf numFmtId="1" fontId="8" fillId="8" borderId="2" xfId="2" applyNumberFormat="1" applyFont="1" applyFill="1" applyBorder="1" applyAlignment="1">
      <alignment horizontal="center" vertical="center"/>
    </xf>
    <xf numFmtId="164" fontId="8" fillId="8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2" xr:uid="{BCDC6CA7-16D5-4B5B-871C-C96160CCA6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1BA5CB56-1A63-4170-9175-3E4535FA40A4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493DF8-A4DF-4253-A87B-88F6D1D9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C77E9CC7-B4EA-49C8-A683-58F1F4BBBE36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ACEF8-D38C-43D1-AF3F-28D3C0C00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2016760</xdr:colOff>
      <xdr:row>0</xdr:row>
      <xdr:rowOff>0</xdr:rowOff>
    </xdr:from>
    <xdr:to>
      <xdr:col>2</xdr:col>
      <xdr:colOff>1424940</xdr:colOff>
      <xdr:row>2</xdr:row>
      <xdr:rowOff>499437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AFC2C-6161-43B5-8376-1F1F9781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6760" y="0"/>
          <a:ext cx="3141980" cy="865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3674FB2D-87BD-480E-B2DF-1D7BC9E700C5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593484-62CB-4785-8889-80C9E8BD7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D2F44AC8-7337-41DB-A436-DB2717B8D7F3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44F2F-305F-43B2-9B4E-12BC774B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670884AB-508A-491F-A25C-1ACC2D10AD7C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2BB464-13BE-4547-AEF8-093194992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052003EE-1359-4E68-92E2-25706F09F663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0082FE-8A5B-4B44-9F9B-CBAC3C001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698089B7-DA73-DC4C-8196-748B786CB6E3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858FCF-ACA3-3141-91A7-8EE0E702B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792596FF-7219-894C-BFDA-FBA4BEA51863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438205-1246-274E-88D1-3ABE502CA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D0082E17-D3BE-1146-962F-A64BEA29F8F4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945CD-E2F2-1549-99B9-66EBEDA1B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5DAAC949-FB07-044A-8E94-4F418749F435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A500A1-6995-924B-A7FC-D2C4767BE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633D-A948-4FC0-8F93-F2AA586854BE}">
  <dimension ref="A1:AA21"/>
  <sheetViews>
    <sheetView topLeftCell="A3" workbookViewId="0">
      <selection activeCell="C12" sqref="C12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33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21">
        <v>22</v>
      </c>
      <c r="C6" s="5">
        <v>25</v>
      </c>
      <c r="D6" s="6">
        <v>0.88</v>
      </c>
      <c r="E6" s="5">
        <v>6</v>
      </c>
      <c r="F6" s="5">
        <v>8</v>
      </c>
      <c r="G6" s="6">
        <v>0.75</v>
      </c>
      <c r="H6" s="5">
        <v>6</v>
      </c>
      <c r="I6" s="5">
        <v>3</v>
      </c>
      <c r="J6" s="5">
        <v>13</v>
      </c>
      <c r="K6" s="5">
        <v>0</v>
      </c>
      <c r="L6" s="5">
        <v>5</v>
      </c>
      <c r="M6" s="5">
        <v>3</v>
      </c>
      <c r="N6" s="5">
        <v>6</v>
      </c>
      <c r="O6" s="5">
        <v>4</v>
      </c>
      <c r="P6" s="5">
        <v>5</v>
      </c>
      <c r="Q6" s="5">
        <f>B6*2+E6*3</f>
        <v>62</v>
      </c>
    </row>
    <row r="7" spans="1:27" ht="21" thickBot="1" x14ac:dyDescent="0.2">
      <c r="A7" s="7" t="s">
        <v>17</v>
      </c>
      <c r="B7" s="8">
        <v>6</v>
      </c>
      <c r="C7" s="8">
        <v>12</v>
      </c>
      <c r="D7" s="9">
        <v>0.5</v>
      </c>
      <c r="E7" s="8">
        <v>3</v>
      </c>
      <c r="F7" s="8">
        <v>8</v>
      </c>
      <c r="G7" s="9">
        <v>0.38</v>
      </c>
      <c r="H7" s="8">
        <v>13</v>
      </c>
      <c r="I7" s="8">
        <v>2</v>
      </c>
      <c r="J7" s="8">
        <v>6</v>
      </c>
      <c r="K7" s="8">
        <v>1</v>
      </c>
      <c r="L7" s="8">
        <v>1</v>
      </c>
      <c r="M7" s="8">
        <v>5</v>
      </c>
      <c r="N7" s="8">
        <v>2</v>
      </c>
      <c r="O7" s="8">
        <v>0</v>
      </c>
      <c r="P7" s="8">
        <v>0</v>
      </c>
      <c r="Q7" s="8">
        <f t="shared" ref="Q7:Q19" si="0">B7*2+E7*3</f>
        <v>21</v>
      </c>
    </row>
    <row r="8" spans="1:27" ht="21" thickBot="1" x14ac:dyDescent="0.2">
      <c r="A8" s="4" t="s">
        <v>18</v>
      </c>
      <c r="B8" s="5">
        <v>6</v>
      </c>
      <c r="C8" s="5">
        <v>13</v>
      </c>
      <c r="D8" s="6">
        <v>0.46</v>
      </c>
      <c r="E8" s="5">
        <v>4</v>
      </c>
      <c r="F8" s="5">
        <v>9</v>
      </c>
      <c r="G8" s="6">
        <v>0.44</v>
      </c>
      <c r="H8" s="5">
        <v>4</v>
      </c>
      <c r="I8" s="5">
        <v>0</v>
      </c>
      <c r="J8" s="5">
        <v>6</v>
      </c>
      <c r="K8" s="5">
        <v>0</v>
      </c>
      <c r="L8" s="5">
        <v>1</v>
      </c>
      <c r="M8" s="5">
        <v>2</v>
      </c>
      <c r="N8" s="5">
        <v>4</v>
      </c>
      <c r="O8" s="5">
        <v>5</v>
      </c>
      <c r="P8" s="5">
        <v>0</v>
      </c>
      <c r="Q8" s="5">
        <f t="shared" si="0"/>
        <v>24</v>
      </c>
    </row>
    <row r="9" spans="1:27" ht="21" thickBot="1" x14ac:dyDescent="0.2">
      <c r="A9" s="7" t="s">
        <v>19</v>
      </c>
      <c r="B9" s="8" t="s">
        <v>32</v>
      </c>
      <c r="C9" s="8" t="s">
        <v>32</v>
      </c>
      <c r="D9" s="9" t="s">
        <v>32</v>
      </c>
      <c r="E9" s="8" t="s">
        <v>32</v>
      </c>
      <c r="F9" s="8" t="s">
        <v>32</v>
      </c>
      <c r="G9" s="9" t="s">
        <v>32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</row>
    <row r="10" spans="1:27" ht="21" thickBot="1" x14ac:dyDescent="0.2">
      <c r="A10" s="4" t="s">
        <v>20</v>
      </c>
      <c r="B10" s="5">
        <v>22</v>
      </c>
      <c r="C10" s="5">
        <v>30</v>
      </c>
      <c r="D10" s="10">
        <v>0.73</v>
      </c>
      <c r="E10" s="5">
        <v>10</v>
      </c>
      <c r="F10" s="5">
        <v>21</v>
      </c>
      <c r="G10" s="10">
        <v>0.48</v>
      </c>
      <c r="H10" s="5">
        <v>26</v>
      </c>
      <c r="I10" s="5">
        <v>5</v>
      </c>
      <c r="J10" s="5">
        <v>7</v>
      </c>
      <c r="K10" s="5">
        <v>7</v>
      </c>
      <c r="L10" s="5">
        <v>6</v>
      </c>
      <c r="M10" s="5">
        <v>4</v>
      </c>
      <c r="N10" s="5">
        <v>8</v>
      </c>
      <c r="O10" s="5">
        <v>8</v>
      </c>
      <c r="P10" s="5">
        <v>2</v>
      </c>
      <c r="Q10" s="5">
        <f t="shared" si="0"/>
        <v>74</v>
      </c>
    </row>
    <row r="11" spans="1:27" ht="21" thickBot="1" x14ac:dyDescent="0.2">
      <c r="A11" s="7" t="s">
        <v>21</v>
      </c>
      <c r="B11" s="8">
        <v>4</v>
      </c>
      <c r="C11" s="8">
        <v>13</v>
      </c>
      <c r="D11" s="9">
        <v>0.31</v>
      </c>
      <c r="E11" s="8">
        <v>3</v>
      </c>
      <c r="F11" s="8">
        <v>11</v>
      </c>
      <c r="G11" s="9">
        <v>0.27</v>
      </c>
      <c r="H11" s="8">
        <v>2</v>
      </c>
      <c r="I11" s="8">
        <v>3</v>
      </c>
      <c r="J11" s="8">
        <v>3</v>
      </c>
      <c r="K11" s="8">
        <v>0</v>
      </c>
      <c r="L11" s="8">
        <v>0</v>
      </c>
      <c r="M11" s="8">
        <v>1</v>
      </c>
      <c r="N11" s="8">
        <v>2</v>
      </c>
      <c r="O11" s="8">
        <v>1</v>
      </c>
      <c r="P11" s="8">
        <v>1</v>
      </c>
      <c r="Q11" s="8">
        <f t="shared" si="0"/>
        <v>17</v>
      </c>
    </row>
    <row r="12" spans="1:27" ht="21" thickBot="1" x14ac:dyDescent="0.2">
      <c r="A12" s="4" t="s">
        <v>22</v>
      </c>
      <c r="B12" s="5">
        <v>14</v>
      </c>
      <c r="C12" s="5">
        <v>19</v>
      </c>
      <c r="D12" s="6">
        <v>0.74</v>
      </c>
      <c r="E12" s="5">
        <v>12</v>
      </c>
      <c r="F12" s="5">
        <v>20</v>
      </c>
      <c r="G12" s="6">
        <v>0.6</v>
      </c>
      <c r="H12" s="5">
        <v>17</v>
      </c>
      <c r="I12" s="5">
        <v>0</v>
      </c>
      <c r="J12" s="5">
        <v>9</v>
      </c>
      <c r="K12" s="5">
        <v>1</v>
      </c>
      <c r="L12" s="5">
        <v>6</v>
      </c>
      <c r="M12" s="5">
        <v>4</v>
      </c>
      <c r="N12" s="5">
        <v>5</v>
      </c>
      <c r="O12" s="5">
        <v>3</v>
      </c>
      <c r="P12" s="5">
        <v>2</v>
      </c>
      <c r="Q12" s="5">
        <f t="shared" si="0"/>
        <v>64</v>
      </c>
    </row>
    <row r="13" spans="1:27" ht="21" thickBot="1" x14ac:dyDescent="0.2">
      <c r="A13" s="7" t="s">
        <v>23</v>
      </c>
      <c r="B13" s="8" t="s">
        <v>32</v>
      </c>
      <c r="C13" s="8" t="s">
        <v>32</v>
      </c>
      <c r="D13" s="9" t="s">
        <v>32</v>
      </c>
      <c r="E13" s="8" t="s">
        <v>32</v>
      </c>
      <c r="F13" s="8" t="s">
        <v>32</v>
      </c>
      <c r="G13" s="9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</row>
    <row r="14" spans="1:27" ht="21" thickBot="1" x14ac:dyDescent="0.25">
      <c r="A14" s="11" t="s">
        <v>24</v>
      </c>
      <c r="B14" s="5">
        <v>8</v>
      </c>
      <c r="C14" s="5">
        <v>12</v>
      </c>
      <c r="D14" s="6">
        <v>0.67</v>
      </c>
      <c r="E14" s="5">
        <v>5</v>
      </c>
      <c r="F14" s="5">
        <v>12</v>
      </c>
      <c r="G14" s="6">
        <v>0.42</v>
      </c>
      <c r="H14" s="5">
        <v>8</v>
      </c>
      <c r="I14" s="5">
        <v>6</v>
      </c>
      <c r="J14" s="5">
        <v>3</v>
      </c>
      <c r="K14" s="5">
        <v>2</v>
      </c>
      <c r="L14" s="5">
        <v>1</v>
      </c>
      <c r="M14" s="5">
        <v>1</v>
      </c>
      <c r="N14" s="5">
        <v>2</v>
      </c>
      <c r="O14" s="5">
        <v>0</v>
      </c>
      <c r="P14" s="5">
        <v>3</v>
      </c>
      <c r="Q14" s="5">
        <f t="shared" si="0"/>
        <v>31</v>
      </c>
      <c r="T14"/>
    </row>
    <row r="15" spans="1:27" ht="21" thickBot="1" x14ac:dyDescent="0.25">
      <c r="A15" s="7" t="s">
        <v>25</v>
      </c>
      <c r="B15" s="8">
        <v>6</v>
      </c>
      <c r="C15" s="8">
        <v>8</v>
      </c>
      <c r="D15" s="9">
        <v>0.75</v>
      </c>
      <c r="E15" s="8">
        <v>7</v>
      </c>
      <c r="F15" s="8">
        <v>17</v>
      </c>
      <c r="G15" s="9">
        <v>0.41</v>
      </c>
      <c r="H15" s="8">
        <v>4</v>
      </c>
      <c r="I15" s="8">
        <v>1</v>
      </c>
      <c r="J15" s="8">
        <v>9</v>
      </c>
      <c r="K15" s="8">
        <v>0</v>
      </c>
      <c r="L15" s="8">
        <v>5</v>
      </c>
      <c r="M15" s="8">
        <v>7</v>
      </c>
      <c r="N15" s="8">
        <v>2</v>
      </c>
      <c r="O15" s="8">
        <v>8</v>
      </c>
      <c r="P15" s="8">
        <v>2</v>
      </c>
      <c r="Q15" s="8">
        <f t="shared" si="0"/>
        <v>33</v>
      </c>
      <c r="AA15"/>
    </row>
    <row r="16" spans="1:27" ht="21" thickBot="1" x14ac:dyDescent="0.25">
      <c r="A16" s="11" t="s">
        <v>26</v>
      </c>
      <c r="B16" s="12">
        <v>14</v>
      </c>
      <c r="C16" s="12">
        <v>24</v>
      </c>
      <c r="D16" s="13">
        <v>0.57999999999999996</v>
      </c>
      <c r="E16" s="12">
        <v>1</v>
      </c>
      <c r="F16" s="12">
        <v>4</v>
      </c>
      <c r="G16" s="13">
        <v>0.25</v>
      </c>
      <c r="H16" s="12">
        <v>7</v>
      </c>
      <c r="I16" s="12">
        <v>4</v>
      </c>
      <c r="J16" s="12">
        <v>9</v>
      </c>
      <c r="K16" s="12">
        <v>3</v>
      </c>
      <c r="L16" s="12">
        <v>2</v>
      </c>
      <c r="M16" s="12">
        <v>8</v>
      </c>
      <c r="N16" s="12">
        <v>5</v>
      </c>
      <c r="O16" s="12">
        <v>8</v>
      </c>
      <c r="P16" s="12">
        <v>0</v>
      </c>
      <c r="Q16" s="12">
        <f t="shared" si="0"/>
        <v>31</v>
      </c>
      <c r="AA16"/>
    </row>
    <row r="17" spans="1:17" ht="21" thickBot="1" x14ac:dyDescent="0.2">
      <c r="A17" s="14" t="s">
        <v>27</v>
      </c>
      <c r="B17" s="15">
        <v>7</v>
      </c>
      <c r="C17" s="15">
        <v>9</v>
      </c>
      <c r="D17" s="16">
        <v>0.78</v>
      </c>
      <c r="E17" s="15">
        <v>2</v>
      </c>
      <c r="F17" s="15">
        <v>10</v>
      </c>
      <c r="G17" s="16">
        <v>0.2</v>
      </c>
      <c r="H17" s="15">
        <v>6</v>
      </c>
      <c r="I17" s="15">
        <v>0</v>
      </c>
      <c r="J17" s="15">
        <v>7</v>
      </c>
      <c r="K17" s="15">
        <v>1</v>
      </c>
      <c r="L17" s="15">
        <v>2</v>
      </c>
      <c r="M17" s="15">
        <v>2</v>
      </c>
      <c r="N17" s="15">
        <v>3</v>
      </c>
      <c r="O17" s="15">
        <v>2</v>
      </c>
      <c r="P17" s="15">
        <v>2</v>
      </c>
      <c r="Q17" s="15">
        <f t="shared" si="0"/>
        <v>20</v>
      </c>
    </row>
    <row r="18" spans="1:17" ht="21" thickBot="1" x14ac:dyDescent="0.2">
      <c r="A18" s="11" t="s">
        <v>28</v>
      </c>
      <c r="B18" s="12">
        <v>2</v>
      </c>
      <c r="C18" s="12">
        <v>3</v>
      </c>
      <c r="D18" s="13">
        <v>0.67</v>
      </c>
      <c r="E18" s="12">
        <v>4</v>
      </c>
      <c r="F18" s="12">
        <v>12</v>
      </c>
      <c r="G18" s="13">
        <v>0.33</v>
      </c>
      <c r="H18" s="12">
        <v>7</v>
      </c>
      <c r="I18" s="12">
        <v>0</v>
      </c>
      <c r="J18" s="12">
        <v>5</v>
      </c>
      <c r="K18" s="12">
        <v>0</v>
      </c>
      <c r="L18" s="12">
        <v>0</v>
      </c>
      <c r="M18" s="12">
        <v>2</v>
      </c>
      <c r="N18" s="12">
        <v>2</v>
      </c>
      <c r="O18" s="12">
        <v>8</v>
      </c>
      <c r="P18" s="12">
        <v>0</v>
      </c>
      <c r="Q18" s="12">
        <f t="shared" si="0"/>
        <v>16</v>
      </c>
    </row>
    <row r="19" spans="1:17" ht="21" thickBot="1" x14ac:dyDescent="0.2">
      <c r="A19" s="14" t="s">
        <v>29</v>
      </c>
      <c r="B19" s="15">
        <v>3</v>
      </c>
      <c r="C19" s="15">
        <v>6</v>
      </c>
      <c r="D19" s="16">
        <v>0.5</v>
      </c>
      <c r="E19" s="15">
        <v>3</v>
      </c>
      <c r="F19" s="15">
        <v>13</v>
      </c>
      <c r="G19" s="16">
        <v>0.23</v>
      </c>
      <c r="H19" s="15">
        <v>5</v>
      </c>
      <c r="I19" s="15">
        <v>1</v>
      </c>
      <c r="J19" s="15">
        <v>6</v>
      </c>
      <c r="K19" s="15">
        <v>1</v>
      </c>
      <c r="L19" s="15">
        <v>3</v>
      </c>
      <c r="M19" s="15">
        <v>4</v>
      </c>
      <c r="N19" s="15">
        <v>2</v>
      </c>
      <c r="O19" s="15">
        <v>2</v>
      </c>
      <c r="P19" s="15">
        <v>1</v>
      </c>
      <c r="Q19" s="15">
        <f t="shared" si="0"/>
        <v>15</v>
      </c>
    </row>
    <row r="20" spans="1:17" ht="21" thickBot="1" x14ac:dyDescent="0.2">
      <c r="A20" s="17" t="s">
        <v>30</v>
      </c>
      <c r="B20" s="18">
        <v>71</v>
      </c>
      <c r="C20" s="18">
        <v>123</v>
      </c>
      <c r="D20" s="19">
        <v>0.57723577235772361</v>
      </c>
      <c r="E20" s="18">
        <v>28</v>
      </c>
      <c r="F20" s="18">
        <v>60</v>
      </c>
      <c r="G20" s="19">
        <v>0.46666666666666667</v>
      </c>
      <c r="H20" s="18">
        <v>56</v>
      </c>
      <c r="I20" s="18">
        <v>29</v>
      </c>
      <c r="J20" s="18">
        <v>46</v>
      </c>
      <c r="K20" s="18">
        <v>7</v>
      </c>
      <c r="L20" s="18">
        <v>27</v>
      </c>
      <c r="M20" s="18">
        <v>44</v>
      </c>
      <c r="N20" s="18">
        <v>42</v>
      </c>
      <c r="O20" s="18">
        <v>46</v>
      </c>
      <c r="P20" s="18">
        <v>34</v>
      </c>
      <c r="Q20" s="18">
        <v>226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B170-5FB7-4B6C-8F85-54ABD3B7630C}">
  <dimension ref="A1:AA21"/>
  <sheetViews>
    <sheetView tabSelected="1" topLeftCell="G1" workbookViewId="0">
      <selection activeCell="I15" sqref="I15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34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f>SUM('Week 1'!B6,'Week 2'!B6,'Week 3'!B6,'Week 4'!B6,'Week 5'!B6,'Spain Practice'!B6, 'Open Gym'!B6,'September Week 1'!B6,'September Week 2'!B6)</f>
        <v>135</v>
      </c>
      <c r="C6" s="5">
        <f>SUM('Week 1'!C6,'Week 2'!C6,'Week 3'!C6,'Week 4'!C6,'Week 5'!C6,'Spain Practice'!C6, 'Open Gym'!C6,'September Week 1'!C6,'September Week 2'!C6)</f>
        <v>206</v>
      </c>
      <c r="D6" s="6">
        <f>B6/C6</f>
        <v>0.65533980582524276</v>
      </c>
      <c r="E6" s="5">
        <f>SUM('Week 1'!E6,'Week 2'!E6,'Week 3'!E6,'Week 4'!E6,'Week 5'!E6,'Spain Practice'!E6, 'Open Gym'!E6,'September Week 1'!E6,'September Week 2'!E6)</f>
        <v>55</v>
      </c>
      <c r="F6" s="5">
        <f>SUM('Week 1'!F6,'Week 2'!F6,'Week 3'!F6,'Week 4'!F6,'Week 5'!F6,'Spain Practice'!F6, 'Open Gym'!F6,'September Week 1'!F6,'September Week 2'!F6)</f>
        <v>103</v>
      </c>
      <c r="G6" s="6">
        <f>E6/F6</f>
        <v>0.53398058252427183</v>
      </c>
      <c r="H6" s="5">
        <f>SUM('Week 1'!H6,'Week 2'!H6,'Week 3'!H6,'Week 4'!H6,'Week 5'!H6,'Spain Practice'!H6, 'Open Gym'!H6,'September Week 1'!H6,'September Week 2'!H6)</f>
        <v>78</v>
      </c>
      <c r="I6" s="5">
        <f>SUM('Week 1'!I6,'Week 2'!I6,'Week 3'!I6,'Week 4'!I6,'Week 5'!I6,'Spain Practice'!I6, 'Open Gym'!I6,'September Week 1'!I6,'September Week 2'!I6)</f>
        <v>23</v>
      </c>
      <c r="J6" s="5">
        <f>SUM('Week 1'!J6,'Week 2'!J6,'Week 3'!J6,'Week 4'!J6,'Week 5'!J6,'Spain Practice'!J6, 'Open Gym'!J6,'September Week 1'!J6,'September Week 2'!J6)</f>
        <v>126</v>
      </c>
      <c r="K6" s="5">
        <f>SUM('Week 1'!K6,'Week 2'!K6,'Week 3'!K6,'Week 4'!K6,'Week 5'!K6,'Spain Practice'!K6, 'Open Gym'!K6,'September Week 1'!K6,'September Week 2'!K6)</f>
        <v>12</v>
      </c>
      <c r="L6" s="5">
        <f>SUM('Week 1'!L6,'Week 2'!L6,'Week 3'!L6,'Week 4'!L6,'Week 5'!L6,'Spain Practice'!L6, 'Open Gym'!L6,'September Week 1'!L6,'September Week 2'!L6)</f>
        <v>63</v>
      </c>
      <c r="M6" s="5">
        <f>SUM('Week 1'!M6,'Week 2'!M6,'Week 3'!M6,'Week 4'!M6,'Week 5'!M6,'Spain Practice'!M6, 'Open Gym'!M6,'September Week 1'!M6,'September Week 2'!M6)</f>
        <v>19</v>
      </c>
      <c r="N6" s="5">
        <f>SUM('Week 1'!N6,'Week 2'!N6,'Week 3'!N6,'Week 4'!N6,'Week 5'!N6,'Spain Practice'!N6, 'Open Gym'!N6,'September Week 1'!N6,'September Week 2'!N6)</f>
        <v>36</v>
      </c>
      <c r="O6" s="5">
        <f>SUM('Week 1'!O6,'Week 2'!O6,'Week 3'!O6,'Week 4'!O6,'Week 5'!O6,'Spain Practice'!O6, 'Open Gym'!O6,'September Week 1'!O6,'September Week 2'!O6)</f>
        <v>47</v>
      </c>
      <c r="P6" s="5">
        <f>SUM('Week 1'!P6,'Week 2'!P6,'Week 3'!P6,'Week 4'!P6,'Week 5'!P6,'Spain Practice'!P6, 'Open Gym'!P6,'September Week 1'!P6,'September Week 2'!P6)</f>
        <v>78</v>
      </c>
      <c r="Q6" s="5">
        <f>SUM('Week 1'!Q6,'Week 2'!Q6,'Week 3'!Q6,'Week 4'!Q6,'Week 5'!Q6,'Spain Practice'!Q6, 'Open Gym'!Q6,'September Week 1'!Q6,'September Week 2'!Q6)</f>
        <v>435</v>
      </c>
    </row>
    <row r="7" spans="1:27" ht="21" thickBot="1" x14ac:dyDescent="0.2">
      <c r="A7" s="7" t="s">
        <v>17</v>
      </c>
      <c r="B7" s="8">
        <f>SUM('Week 1'!B7,'Week 2'!B7,'Week 3'!B7,'Week 4'!B7,'Week 5'!B7,'Spain Practice'!B7, 'Open Gym'!B7,'September Week 1'!B7,'September Week 2'!B7)</f>
        <v>71</v>
      </c>
      <c r="C7" s="8">
        <f>SUM('Week 1'!C7,'Week 2'!C7,'Week 3'!C7,'Week 4'!C7,'Week 5'!C7,'Spain Practice'!C7, 'Open Gym'!C7,'September Week 1'!C7,'September Week 2'!C7)</f>
        <v>113</v>
      </c>
      <c r="D7" s="9">
        <f t="shared" ref="D7:D19" si="0">B7/C7</f>
        <v>0.62831858407079644</v>
      </c>
      <c r="E7" s="8">
        <f>SUM('Week 1'!E7,'Week 2'!E7,'Week 3'!E7,'Week 4'!E7,'Week 5'!E7,'Spain Practice'!E7, 'Open Gym'!E7,'September Week 1'!E7,'September Week 2'!E7)</f>
        <v>34</v>
      </c>
      <c r="F7" s="8">
        <f>SUM('Week 1'!F7,'Week 2'!F7,'Week 3'!F7,'Week 4'!F7,'Week 5'!F7,'Spain Practice'!F7, 'Open Gym'!F7,'September Week 1'!F7,'September Week 2'!F7)</f>
        <v>86</v>
      </c>
      <c r="G7" s="9">
        <f t="shared" ref="G7:G19" si="1">E7/F7</f>
        <v>0.39534883720930231</v>
      </c>
      <c r="H7" s="8">
        <f>SUM('Week 1'!H7,'Week 2'!H7,'Week 3'!H7,'Week 4'!H7,'Week 5'!H7,'Spain Practice'!H7, 'Open Gym'!H7,'September Week 1'!H7,'September Week 2'!H7)</f>
        <v>99</v>
      </c>
      <c r="I7" s="8">
        <f>SUM('Week 1'!I7,'Week 2'!I7,'Week 3'!I7,'Week 4'!I7,'Week 5'!I7,'Spain Practice'!I7, 'Open Gym'!I7,'September Week 1'!I7,'September Week 2'!I7)</f>
        <v>37</v>
      </c>
      <c r="J7" s="8">
        <f>SUM('Week 1'!J7,'Week 2'!J7,'Week 3'!J7,'Week 4'!J7,'Week 5'!J7,'Spain Practice'!J7, 'Open Gym'!J7,'September Week 1'!J7,'September Week 2'!J7)</f>
        <v>68</v>
      </c>
      <c r="K7" s="8">
        <f>SUM('Week 1'!K7,'Week 2'!K7,'Week 3'!K7,'Week 4'!K7,'Week 5'!K7,'Spain Practice'!K7, 'Open Gym'!K7,'September Week 1'!K7,'September Week 2'!K7)</f>
        <v>4</v>
      </c>
      <c r="L7" s="8">
        <f>SUM('Week 1'!L7,'Week 2'!L7,'Week 3'!L7,'Week 4'!L7,'Week 5'!L7,'Spain Practice'!L7, 'Open Gym'!L7,'September Week 1'!L7,'September Week 2'!L7)</f>
        <v>35</v>
      </c>
      <c r="M7" s="8">
        <f>SUM('Week 1'!M7,'Week 2'!M7,'Week 3'!M7,'Week 4'!M7,'Week 5'!M7,'Spain Practice'!M7, 'Open Gym'!M7,'September Week 1'!M7,'September Week 2'!M7)</f>
        <v>33</v>
      </c>
      <c r="N7" s="8">
        <f>SUM('Week 1'!N7,'Week 2'!N7,'Week 3'!N7,'Week 4'!N7,'Week 5'!N7,'Spain Practice'!N7, 'Open Gym'!N7,'September Week 1'!N7,'September Week 2'!N7)</f>
        <v>22</v>
      </c>
      <c r="O7" s="8">
        <f>SUM('Week 1'!O7,'Week 2'!O7,'Week 3'!O7,'Week 4'!O7,'Week 5'!O7,'Spain Practice'!O7, 'Open Gym'!O7,'September Week 1'!O7,'September Week 2'!O7)</f>
        <v>30</v>
      </c>
      <c r="P7" s="8">
        <f>SUM('Week 1'!P7,'Week 2'!P7,'Week 3'!P7,'Week 4'!P7,'Week 5'!P7,'Spain Practice'!P7, 'Open Gym'!P7,'September Week 1'!P7,'September Week 2'!P7)</f>
        <v>38</v>
      </c>
      <c r="Q7" s="8">
        <f>SUM('Week 1'!Q7,'Week 2'!Q7,'Week 3'!Q7,'Week 4'!Q7,'Week 5'!Q7,'Spain Practice'!Q7, 'Open Gym'!Q7,'September Week 1'!Q7,'September Week 2'!Q7)</f>
        <v>244</v>
      </c>
    </row>
    <row r="8" spans="1:27" ht="21" thickBot="1" x14ac:dyDescent="0.2">
      <c r="A8" s="4" t="s">
        <v>18</v>
      </c>
      <c r="B8" s="5">
        <f>SUM('Week 1'!B8,'Week 2'!B8,'Week 3'!B8,'Week 4'!B8,'Week 5'!B8,'Spain Practice'!B8, 'Open Gym'!B8,'September Week 1'!B8,'September Week 2'!B8)</f>
        <v>38</v>
      </c>
      <c r="C8" s="5">
        <f>SUM('Week 1'!C8,'Week 2'!C8,'Week 3'!C8,'Week 4'!C8,'Week 5'!C8,'Spain Practice'!C8, 'Open Gym'!C8,'September Week 1'!C8,'September Week 2'!C8)</f>
        <v>73</v>
      </c>
      <c r="D8" s="6">
        <f t="shared" si="0"/>
        <v>0.52054794520547942</v>
      </c>
      <c r="E8" s="5">
        <f>SUM('Week 1'!E8,'Week 2'!E8,'Week 3'!E8,'Week 4'!E8,'Week 5'!E8,'Spain Practice'!E8, 'Open Gym'!E8,'September Week 1'!E8,'September Week 2'!E8)</f>
        <v>37</v>
      </c>
      <c r="F8" s="5">
        <f>SUM('Week 1'!F8,'Week 2'!F8,'Week 3'!F8,'Week 4'!F8,'Week 5'!F8,'Spain Practice'!F8, 'Open Gym'!F8,'September Week 1'!F8,'September Week 2'!F8)</f>
        <v>103</v>
      </c>
      <c r="G8" s="6">
        <f t="shared" si="1"/>
        <v>0.35922330097087379</v>
      </c>
      <c r="H8" s="5">
        <f>SUM('Week 1'!H8,'Week 2'!H8,'Week 3'!H8,'Week 4'!H8,'Week 5'!H8,'Spain Practice'!H8, 'Open Gym'!H8,'September Week 1'!H8,'September Week 2'!H8)</f>
        <v>39</v>
      </c>
      <c r="I8" s="5">
        <f>SUM('Week 1'!I8,'Week 2'!I8,'Week 3'!I8,'Week 4'!I8,'Week 5'!I8,'Spain Practice'!I8, 'Open Gym'!I8,'September Week 1'!I8,'September Week 2'!I8)</f>
        <v>5</v>
      </c>
      <c r="J8" s="5">
        <f>SUM('Week 1'!J8,'Week 2'!J8,'Week 3'!J8,'Week 4'!J8,'Week 5'!J8,'Spain Practice'!J8, 'Open Gym'!J8,'September Week 1'!J8,'September Week 2'!J8)</f>
        <v>69</v>
      </c>
      <c r="K8" s="5">
        <f>SUM('Week 1'!K8,'Week 2'!K8,'Week 3'!K8,'Week 4'!K8,'Week 5'!K8,'Spain Practice'!K8, 'Open Gym'!K8,'September Week 1'!K8,'September Week 2'!K8)</f>
        <v>3</v>
      </c>
      <c r="L8" s="5">
        <f>SUM('Week 1'!L8,'Week 2'!L8,'Week 3'!L8,'Week 4'!L8,'Week 5'!L8,'Spain Practice'!L8, 'Open Gym'!L8,'September Week 1'!L8,'September Week 2'!L8)</f>
        <v>18</v>
      </c>
      <c r="M8" s="5">
        <f>SUM('Week 1'!M8,'Week 2'!M8,'Week 3'!M8,'Week 4'!M8,'Week 5'!M8,'Spain Practice'!M8, 'Open Gym'!M8,'September Week 1'!M8,'September Week 2'!M8)</f>
        <v>19</v>
      </c>
      <c r="N8" s="5">
        <f>SUM('Week 1'!N8,'Week 2'!N8,'Week 3'!N8,'Week 4'!N8,'Week 5'!N8,'Spain Practice'!N8, 'Open Gym'!N8,'September Week 1'!N8,'September Week 2'!N8)</f>
        <v>11</v>
      </c>
      <c r="O8" s="5">
        <f>SUM('Week 1'!O8,'Week 2'!O8,'Week 3'!O8,'Week 4'!O8,'Week 5'!O8,'Spain Practice'!O8, 'Open Gym'!O8,'September Week 1'!O8,'September Week 2'!O8)</f>
        <v>34</v>
      </c>
      <c r="P8" s="5">
        <f>SUM('Week 1'!P8,'Week 2'!P8,'Week 3'!P8,'Week 4'!P8,'Week 5'!P8,'Spain Practice'!P8, 'Open Gym'!P8,'September Week 1'!P8,'September Week 2'!P8)</f>
        <v>21</v>
      </c>
      <c r="Q8" s="5">
        <f>SUM('Week 1'!Q8,'Week 2'!Q8,'Week 3'!Q8,'Week 4'!Q8,'Week 5'!Q8,'Spain Practice'!Q8, 'Open Gym'!Q8,'September Week 1'!Q8,'September Week 2'!Q8)</f>
        <v>187</v>
      </c>
    </row>
    <row r="9" spans="1:27" ht="21" thickBot="1" x14ac:dyDescent="0.2">
      <c r="A9" s="7" t="s">
        <v>19</v>
      </c>
      <c r="B9" s="8">
        <f>SUM('Week 1'!B9,'Week 2'!B9,'Week 3'!B9,'Week 4'!B9,'Week 5'!B9,'Spain Practice'!B9, 'Open Gym'!B9,'September Week 1'!B9,'September Week 2'!B9)</f>
        <v>26</v>
      </c>
      <c r="C9" s="8">
        <f>SUM('Week 1'!C9,'Week 2'!C9,'Week 3'!C9,'Week 4'!C9,'Week 5'!C9,'Spain Practice'!C9, 'Open Gym'!C9,'September Week 1'!C9,'September Week 2'!C9)</f>
        <v>58</v>
      </c>
      <c r="D9" s="9">
        <f t="shared" si="0"/>
        <v>0.44827586206896552</v>
      </c>
      <c r="E9" s="8">
        <f>SUM('Week 1'!E9,'Week 2'!E9,'Week 3'!E9,'Week 4'!E9,'Week 5'!E9,'Spain Practice'!E9, 'Open Gym'!E9,'September Week 1'!E9,'September Week 2'!E9)</f>
        <v>16</v>
      </c>
      <c r="F9" s="8">
        <f>SUM('Week 1'!F9,'Week 2'!F9,'Week 3'!F9,'Week 4'!F9,'Week 5'!F9,'Spain Practice'!F9, 'Open Gym'!F9,'September Week 1'!F9,'September Week 2'!F9)</f>
        <v>40</v>
      </c>
      <c r="G9" s="9">
        <f t="shared" si="1"/>
        <v>0.4</v>
      </c>
      <c r="H9" s="8">
        <f>SUM('Week 1'!H9,'Week 2'!H9,'Week 3'!H9,'Week 4'!H9,'Week 5'!H9,'Spain Practice'!H9, 'Open Gym'!H9,'September Week 1'!H9,'September Week 2'!H9)</f>
        <v>46</v>
      </c>
      <c r="I9" s="8">
        <f>SUM('Week 1'!I9,'Week 2'!I9,'Week 3'!I9,'Week 4'!I9,'Week 5'!I9,'Spain Practice'!I9, 'Open Gym'!I9,'September Week 1'!I9,'September Week 2'!I9)</f>
        <v>7</v>
      </c>
      <c r="J9" s="8">
        <f>SUM('Week 1'!J9,'Week 2'!J9,'Week 3'!J9,'Week 4'!J9,'Week 5'!J9,'Spain Practice'!J9, 'Open Gym'!J9,'September Week 1'!J9,'September Week 2'!J9)</f>
        <v>57</v>
      </c>
      <c r="K9" s="8">
        <f>SUM('Week 1'!K9,'Week 2'!K9,'Week 3'!K9,'Week 4'!K9,'Week 5'!K9,'Spain Practice'!K9, 'Open Gym'!K9,'September Week 1'!K9,'September Week 2'!K9)</f>
        <v>2</v>
      </c>
      <c r="L9" s="8">
        <f>SUM('Week 1'!L9,'Week 2'!L9,'Week 3'!L9,'Week 4'!L9,'Week 5'!L9,'Spain Practice'!L9, 'Open Gym'!L9,'September Week 1'!L9,'September Week 2'!L9)</f>
        <v>17</v>
      </c>
      <c r="M9" s="8">
        <f>SUM('Week 1'!M9,'Week 2'!M9,'Week 3'!M9,'Week 4'!M9,'Week 5'!M9,'Spain Practice'!M9, 'Open Gym'!M9,'September Week 1'!M9,'September Week 2'!M9)</f>
        <v>12</v>
      </c>
      <c r="N9" s="8">
        <f>SUM('Week 1'!N9,'Week 2'!N9,'Week 3'!N9,'Week 4'!N9,'Week 5'!N9,'Spain Practice'!N9, 'Open Gym'!N9,'September Week 1'!N9,'September Week 2'!N9)</f>
        <v>4</v>
      </c>
      <c r="O9" s="8">
        <f>SUM('Week 1'!O9,'Week 2'!O9,'Week 3'!O9,'Week 4'!O9,'Week 5'!O9,'Spain Practice'!O9, 'Open Gym'!O9,'September Week 1'!O9,'September Week 2'!O9)</f>
        <v>15</v>
      </c>
      <c r="P9" s="8">
        <f>SUM('Week 1'!P9,'Week 2'!P9,'Week 3'!P9,'Week 4'!P9,'Week 5'!P9,'Spain Practice'!P9, 'Open Gym'!P9,'September Week 1'!P9,'September Week 2'!P9)</f>
        <v>21</v>
      </c>
      <c r="Q9" s="8">
        <f>SUM('Week 1'!Q9,'Week 2'!Q9,'Week 3'!Q9,'Week 4'!Q9,'Week 5'!Q9,'Spain Practice'!Q9, 'Open Gym'!Q9,'September Week 1'!Q9,'September Week 2'!Q9)</f>
        <v>100</v>
      </c>
    </row>
    <row r="10" spans="1:27" ht="21" thickBot="1" x14ac:dyDescent="0.2">
      <c r="A10" s="4" t="s">
        <v>20</v>
      </c>
      <c r="B10" s="5">
        <f>SUM('Week 1'!B10,'Week 2'!B10,'Week 3'!B10,'Week 4'!B10,'Week 5'!B10,'Spain Practice'!B10, 'Open Gym'!B10,'September Week 1'!B10,'September Week 2'!B10)</f>
        <v>186</v>
      </c>
      <c r="C10" s="5">
        <f>SUM('Week 1'!C10,'Week 2'!C10,'Week 3'!C10,'Week 4'!C10,'Week 5'!C10,'Spain Practice'!C10, 'Open Gym'!C10,'September Week 1'!C10,'September Week 2'!C10)</f>
        <v>303</v>
      </c>
      <c r="D10" s="6">
        <f t="shared" si="0"/>
        <v>0.61386138613861385</v>
      </c>
      <c r="E10" s="5">
        <f>SUM('Week 1'!E10,'Week 2'!E10,'Week 3'!E10,'Week 4'!E10,'Week 5'!E10,'Spain Practice'!E10, 'Open Gym'!E10,'September Week 1'!E10,'September Week 2'!E10)</f>
        <v>43</v>
      </c>
      <c r="F10" s="5">
        <f>SUM('Week 1'!F10,'Week 2'!F10,'Week 3'!F10,'Week 4'!F10,'Week 5'!F10,'Spain Practice'!F10, 'Open Gym'!F10,'September Week 1'!F10,'September Week 2'!F10)</f>
        <v>128</v>
      </c>
      <c r="G10" s="6">
        <f t="shared" si="1"/>
        <v>0.3359375</v>
      </c>
      <c r="H10" s="5">
        <f>SUM('Week 1'!H10,'Week 2'!H10,'Week 3'!H10,'Week 4'!H10,'Week 5'!H10,'Spain Practice'!H10, 'Open Gym'!H10,'September Week 1'!H10,'September Week 2'!H10)</f>
        <v>171</v>
      </c>
      <c r="I10" s="5">
        <f>SUM('Week 1'!I10,'Week 2'!I10,'Week 3'!I10,'Week 4'!I10,'Week 5'!I10,'Spain Practice'!I10, 'Open Gym'!I10,'September Week 1'!I10,'September Week 2'!I10)</f>
        <v>45</v>
      </c>
      <c r="J10" s="5">
        <f>SUM('Week 1'!J10,'Week 2'!J10,'Week 3'!J10,'Week 4'!J10,'Week 5'!J10,'Spain Practice'!J10, 'Open Gym'!J10,'September Week 1'!J10,'September Week 2'!J10)</f>
        <v>59</v>
      </c>
      <c r="K10" s="5">
        <f>SUM('Week 1'!K10,'Week 2'!K10,'Week 3'!K10,'Week 4'!K10,'Week 5'!K10,'Spain Practice'!K10, 'Open Gym'!K10,'September Week 1'!K10,'September Week 2'!K10)</f>
        <v>21</v>
      </c>
      <c r="L10" s="5">
        <f>SUM('Week 1'!L10,'Week 2'!L10,'Week 3'!L10,'Week 4'!L10,'Week 5'!L10,'Spain Practice'!L10, 'Open Gym'!L10,'September Week 1'!L10,'September Week 2'!L10)</f>
        <v>33</v>
      </c>
      <c r="M10" s="5">
        <f>SUM('Week 1'!M10,'Week 2'!M10,'Week 3'!M10,'Week 4'!M10,'Week 5'!M10,'Spain Practice'!M10, 'Open Gym'!M10,'September Week 1'!M10,'September Week 2'!M10)</f>
        <v>65</v>
      </c>
      <c r="N10" s="5">
        <f>SUM('Week 1'!N10,'Week 2'!N10,'Week 3'!N10,'Week 4'!N10,'Week 5'!N10,'Spain Practice'!N10, 'Open Gym'!N10,'September Week 1'!N10,'September Week 2'!N10)</f>
        <v>57</v>
      </c>
      <c r="O10" s="5">
        <f>SUM('Week 1'!O10,'Week 2'!O10,'Week 3'!O10,'Week 4'!O10,'Week 5'!O10,'Spain Practice'!O10, 'Open Gym'!O10,'September Week 1'!O10,'September Week 2'!O10)</f>
        <v>69</v>
      </c>
      <c r="P10" s="5">
        <f>SUM('Week 1'!P10,'Week 2'!P10,'Week 3'!P10,'Week 4'!P10,'Week 5'!P10,'Spain Practice'!P10, 'Open Gym'!P10,'September Week 1'!P10,'September Week 2'!P10)</f>
        <v>34</v>
      </c>
      <c r="Q10" s="5">
        <f>SUM('Week 1'!Q10,'Week 2'!Q10,'Week 3'!Q10,'Week 4'!Q10,'Week 5'!Q10,'Spain Practice'!Q10, 'Open Gym'!Q10,'September Week 1'!Q10,'September Week 2'!Q10)</f>
        <v>501</v>
      </c>
    </row>
    <row r="11" spans="1:27" ht="21" thickBot="1" x14ac:dyDescent="0.2">
      <c r="A11" s="7" t="s">
        <v>21</v>
      </c>
      <c r="B11" s="8">
        <f>SUM('Week 1'!B11,'Week 2'!B11,'Week 3'!B11,'Week 4'!B11,'Week 5'!B11,'Spain Practice'!B11, 'Open Gym'!B11,'September Week 1'!B11,'September Week 2'!B11)</f>
        <v>63</v>
      </c>
      <c r="C11" s="8">
        <f>SUM('Week 1'!C11,'Week 2'!C11,'Week 3'!C11,'Week 4'!C11,'Week 5'!C11,'Spain Practice'!C11, 'Open Gym'!C11,'September Week 1'!C11,'September Week 2'!C11)</f>
        <v>110</v>
      </c>
      <c r="D11" s="9">
        <f t="shared" si="0"/>
        <v>0.57272727272727275</v>
      </c>
      <c r="E11" s="8">
        <f>SUM('Week 1'!E11,'Week 2'!E11,'Week 3'!E11,'Week 4'!E11,'Week 5'!E11,'Spain Practice'!E11, 'Open Gym'!E11,'September Week 1'!E11,'September Week 2'!E11)</f>
        <v>32</v>
      </c>
      <c r="F11" s="8">
        <f>SUM('Week 1'!F11,'Week 2'!F11,'Week 3'!F11,'Week 4'!F11,'Week 5'!F11,'Spain Practice'!F11, 'Open Gym'!F11,'September Week 1'!F11,'September Week 2'!F11)</f>
        <v>79</v>
      </c>
      <c r="G11" s="9">
        <f t="shared" si="1"/>
        <v>0.4050632911392405</v>
      </c>
      <c r="H11" s="8">
        <f>SUM('Week 1'!H11,'Week 2'!H11,'Week 3'!H11,'Week 4'!H11,'Week 5'!H11,'Spain Practice'!H11, 'Open Gym'!H11,'September Week 1'!H11,'September Week 2'!H11)</f>
        <v>77</v>
      </c>
      <c r="I11" s="8">
        <f>SUM('Week 1'!I11,'Week 2'!I11,'Week 3'!I11,'Week 4'!I11,'Week 5'!I11,'Spain Practice'!I11, 'Open Gym'!I11,'September Week 1'!I11,'September Week 2'!I11)</f>
        <v>17</v>
      </c>
      <c r="J11" s="8">
        <f>SUM('Week 1'!J11,'Week 2'!J11,'Week 3'!J11,'Week 4'!J11,'Week 5'!J11,'Spain Practice'!J11, 'Open Gym'!J11,'September Week 1'!J11,'September Week 2'!J11)</f>
        <v>38</v>
      </c>
      <c r="K11" s="8">
        <f>SUM('Week 1'!K11,'Week 2'!K11,'Week 3'!K11,'Week 4'!K11,'Week 5'!K11,'Spain Practice'!K11, 'Open Gym'!K11,'September Week 1'!K11,'September Week 2'!K11)</f>
        <v>8</v>
      </c>
      <c r="L11" s="8">
        <f>SUM('Week 1'!L11,'Week 2'!L11,'Week 3'!L11,'Week 4'!L11,'Week 5'!L11,'Spain Practice'!L11, 'Open Gym'!L11,'September Week 1'!L11,'September Week 2'!L11)</f>
        <v>24</v>
      </c>
      <c r="M11" s="8">
        <f>SUM('Week 1'!M11,'Week 2'!M11,'Week 3'!M11,'Week 4'!M11,'Week 5'!M11,'Spain Practice'!M11, 'Open Gym'!M11,'September Week 1'!M11,'September Week 2'!M11)</f>
        <v>16</v>
      </c>
      <c r="N11" s="8">
        <f>SUM('Week 1'!N11,'Week 2'!N11,'Week 3'!N11,'Week 4'!N11,'Week 5'!N11,'Spain Practice'!N11, 'Open Gym'!N11,'September Week 1'!N11,'September Week 2'!N11)</f>
        <v>20</v>
      </c>
      <c r="O11" s="8">
        <f>SUM('Week 1'!O11,'Week 2'!O11,'Week 3'!O11,'Week 4'!O11,'Week 5'!O11,'Spain Practice'!O11, 'Open Gym'!O11,'September Week 1'!O11,'September Week 2'!O11)</f>
        <v>23</v>
      </c>
      <c r="P11" s="8">
        <f>SUM('Week 1'!P11,'Week 2'!P11,'Week 3'!P11,'Week 4'!P11,'Week 5'!P11,'Spain Practice'!P11, 'Open Gym'!P11,'September Week 1'!P11,'September Week 2'!P11)</f>
        <v>14</v>
      </c>
      <c r="Q11" s="8">
        <f>SUM('Week 1'!Q11,'Week 2'!Q11,'Week 3'!Q11,'Week 4'!Q11,'Week 5'!Q11,'Spain Practice'!Q11, 'Open Gym'!Q11,'September Week 1'!Q11,'September Week 2'!Q11)</f>
        <v>222</v>
      </c>
    </row>
    <row r="12" spans="1:27" ht="21" thickBot="1" x14ac:dyDescent="0.2">
      <c r="A12" s="4" t="s">
        <v>22</v>
      </c>
      <c r="B12" s="5">
        <f>SUM('Week 1'!B12,'Week 2'!B12,'Week 3'!B12,'Week 4'!B12,'Week 5'!B12,'Spain Practice'!B12, 'Open Gym'!B12,'September Week 1'!B12,'September Week 2'!B12)</f>
        <v>115</v>
      </c>
      <c r="C12" s="5">
        <f>SUM('Week 1'!C12,'Week 2'!C12,'Week 3'!C12,'Week 4'!C12,'Week 5'!C12,'Spain Practice'!C12, 'Open Gym'!C12,'September Week 1'!C12,'September Week 2'!C12)</f>
        <v>197</v>
      </c>
      <c r="D12" s="6">
        <f t="shared" si="0"/>
        <v>0.58375634517766495</v>
      </c>
      <c r="E12" s="5">
        <f>SUM('Week 1'!E12,'Week 2'!E12,'Week 3'!E12,'Week 4'!E12,'Week 5'!E12,'Spain Practice'!E12, 'Open Gym'!E12,'September Week 1'!E12,'September Week 2'!E12)</f>
        <v>63</v>
      </c>
      <c r="F12" s="5">
        <f>SUM('Week 1'!F12,'Week 2'!F12,'Week 3'!F12,'Week 4'!F12,'Week 5'!F12,'Spain Practice'!F12, 'Open Gym'!F12,'September Week 1'!F12,'September Week 2'!F12)</f>
        <v>148</v>
      </c>
      <c r="G12" s="6">
        <f t="shared" si="1"/>
        <v>0.42567567567567566</v>
      </c>
      <c r="H12" s="5">
        <f>SUM('Week 1'!H12,'Week 2'!H12,'Week 3'!H12,'Week 4'!H12,'Week 5'!H12,'Spain Practice'!H12, 'Open Gym'!H12,'September Week 1'!H12,'September Week 2'!H12)</f>
        <v>123</v>
      </c>
      <c r="I12" s="5">
        <f>SUM('Week 1'!I12,'Week 2'!I12,'Week 3'!I12,'Week 4'!I12,'Week 5'!I12,'Spain Practice'!I12, 'Open Gym'!I12,'September Week 1'!I12,'September Week 2'!I12)</f>
        <v>23</v>
      </c>
      <c r="J12" s="5">
        <f>SUM('Week 1'!J12,'Week 2'!J12,'Week 3'!J12,'Week 4'!J12,'Week 5'!J12,'Spain Practice'!J12, 'Open Gym'!J12,'September Week 1'!J12,'September Week 2'!J12)</f>
        <v>60</v>
      </c>
      <c r="K12" s="5">
        <f>SUM('Week 1'!K12,'Week 2'!K12,'Week 3'!K12,'Week 4'!K12,'Week 5'!K12,'Spain Practice'!K12, 'Open Gym'!K12,'September Week 1'!K12,'September Week 2'!K12)</f>
        <v>10</v>
      </c>
      <c r="L12" s="5">
        <f>SUM('Week 1'!L12,'Week 2'!L12,'Week 3'!L12,'Week 4'!L12,'Week 5'!L12,'Spain Practice'!L12, 'Open Gym'!L12,'September Week 1'!L12,'September Week 2'!L12)</f>
        <v>32</v>
      </c>
      <c r="M12" s="5">
        <f>SUM('Week 1'!M12,'Week 2'!M12,'Week 3'!M12,'Week 4'!M12,'Week 5'!M12,'Spain Practice'!M12, 'Open Gym'!M12,'September Week 1'!M12,'September Week 2'!M12)</f>
        <v>36</v>
      </c>
      <c r="N12" s="5">
        <f>SUM('Week 1'!N12,'Week 2'!N12,'Week 3'!N12,'Week 4'!N12,'Week 5'!N12,'Spain Practice'!N12, 'Open Gym'!N12,'September Week 1'!N12,'September Week 2'!N12)</f>
        <v>44</v>
      </c>
      <c r="O12" s="5">
        <f>SUM('Week 1'!O12,'Week 2'!O12,'Week 3'!O12,'Week 4'!O12,'Week 5'!O12,'Spain Practice'!O12, 'Open Gym'!O12,'September Week 1'!O12,'September Week 2'!O12)</f>
        <v>41</v>
      </c>
      <c r="P12" s="5">
        <f>SUM('Week 1'!P12,'Week 2'!P12,'Week 3'!P12,'Week 4'!P12,'Week 5'!P12,'Spain Practice'!P12, 'Open Gym'!P12,'September Week 1'!P12,'September Week 2'!P12)</f>
        <v>23</v>
      </c>
      <c r="Q12" s="5">
        <f>SUM('Week 1'!Q12,'Week 2'!Q12,'Week 3'!Q12,'Week 4'!Q12,'Week 5'!Q12,'Spain Practice'!Q12, 'Open Gym'!Q12,'September Week 1'!Q12,'September Week 2'!Q12)</f>
        <v>419</v>
      </c>
    </row>
    <row r="13" spans="1:27" ht="21" thickBot="1" x14ac:dyDescent="0.2">
      <c r="A13" s="7" t="s">
        <v>23</v>
      </c>
      <c r="B13" s="8">
        <f>SUM('Week 1'!B13,'Week 2'!B13,'Week 3'!B13,'Week 4'!B13,'Week 5'!B13,'Spain Practice'!B13, 'Open Gym'!B13,'September Week 1'!B13,'September Week 2'!B13)</f>
        <v>12</v>
      </c>
      <c r="C13" s="8">
        <f>SUM('Week 1'!C13,'Week 2'!C13,'Week 3'!C13,'Week 4'!C13,'Week 5'!C13,'Spain Practice'!C13, 'Open Gym'!C13,'September Week 1'!C13,'September Week 2'!C13)</f>
        <v>17</v>
      </c>
      <c r="D13" s="9">
        <f t="shared" si="0"/>
        <v>0.70588235294117652</v>
      </c>
      <c r="E13" s="8">
        <f>SUM('Week 1'!E13,'Week 2'!E13,'Week 3'!E13,'Week 4'!E13,'Week 5'!E13,'Spain Practice'!E13, 'Open Gym'!E13,'September Week 1'!E13,'September Week 2'!E13)</f>
        <v>5</v>
      </c>
      <c r="F13" s="8">
        <f>SUM('Week 1'!F13,'Week 2'!F13,'Week 3'!F13,'Week 4'!F13,'Week 5'!F13,'Spain Practice'!F13, 'Open Gym'!F13,'September Week 1'!F13,'September Week 2'!F13)</f>
        <v>8</v>
      </c>
      <c r="G13" s="9">
        <f t="shared" si="1"/>
        <v>0.625</v>
      </c>
      <c r="H13" s="8">
        <f>SUM('Week 1'!H13,'Week 2'!H13,'Week 3'!H13,'Week 4'!H13,'Week 5'!H13,'Spain Practice'!H13, 'Open Gym'!H13,'September Week 1'!H13,'September Week 2'!H13)</f>
        <v>12</v>
      </c>
      <c r="I13" s="8">
        <f>SUM('Week 1'!I13,'Week 2'!I13,'Week 3'!I13,'Week 4'!I13,'Week 5'!I13,'Spain Practice'!I13, 'Open Gym'!I13,'September Week 1'!I13,'September Week 2'!I13)</f>
        <v>8</v>
      </c>
      <c r="J13" s="8">
        <f>SUM('Week 1'!J13,'Week 2'!J13,'Week 3'!J13,'Week 4'!J13,'Week 5'!J13,'Spain Practice'!J13, 'Open Gym'!J13,'September Week 1'!J13,'September Week 2'!J13)</f>
        <v>7</v>
      </c>
      <c r="K13" s="8">
        <f>SUM('Week 1'!K13,'Week 2'!K13,'Week 3'!K13,'Week 4'!K13,'Week 5'!K13,'Spain Practice'!K13, 'Open Gym'!K13,'September Week 1'!K13,'September Week 2'!K13)</f>
        <v>2</v>
      </c>
      <c r="L13" s="8">
        <f>SUM('Week 1'!L13,'Week 2'!L13,'Week 3'!L13,'Week 4'!L13,'Week 5'!L13,'Spain Practice'!L13, 'Open Gym'!L13,'September Week 1'!L13,'September Week 2'!L13)</f>
        <v>3</v>
      </c>
      <c r="M13" s="8">
        <f>SUM('Week 1'!M13,'Week 2'!M13,'Week 3'!M13,'Week 4'!M13,'Week 5'!M13,'Spain Practice'!M13, 'Open Gym'!M13,'September Week 1'!M13,'September Week 2'!M13)</f>
        <v>4</v>
      </c>
      <c r="N13" s="8">
        <f>SUM('Week 1'!N13,'Week 2'!N13,'Week 3'!N13,'Week 4'!N13,'Week 5'!N13,'Spain Practice'!N13, 'Open Gym'!N13,'September Week 1'!N13,'September Week 2'!N13)</f>
        <v>3</v>
      </c>
      <c r="O13" s="8">
        <f>SUM('Week 1'!O13,'Week 2'!O13,'Week 3'!O13,'Week 4'!O13,'Week 5'!O13,'Spain Practice'!O13, 'Open Gym'!O13,'September Week 1'!O13,'September Week 2'!O13)</f>
        <v>6</v>
      </c>
      <c r="P13" s="8">
        <f>SUM('Week 1'!P13,'Week 2'!P13,'Week 3'!P13,'Week 4'!P13,'Week 5'!P13,'Spain Practice'!P13, 'Open Gym'!P13,'September Week 1'!P13,'September Week 2'!P13)</f>
        <v>8</v>
      </c>
      <c r="Q13" s="8">
        <f>SUM('Week 1'!Q13,'Week 2'!Q13,'Week 3'!Q13,'Week 4'!Q13,'Week 5'!Q13,'Spain Practice'!Q13, 'Open Gym'!Q13,'September Week 1'!Q13,'September Week 2'!Q13)</f>
        <v>39</v>
      </c>
    </row>
    <row r="14" spans="1:27" ht="21" thickBot="1" x14ac:dyDescent="0.25">
      <c r="A14" s="11" t="s">
        <v>24</v>
      </c>
      <c r="B14" s="5">
        <f>SUM('Week 1'!B14,'Week 2'!B14,'Week 3'!B14,'Week 4'!B14,'Week 5'!B14,'Spain Practice'!B14, 'Open Gym'!B14,'September Week 1'!B14,'September Week 2'!B14)</f>
        <v>55</v>
      </c>
      <c r="C14" s="5">
        <f>SUM('Week 1'!C14,'Week 2'!C14,'Week 3'!C14,'Week 4'!C14,'Week 5'!C14,'Spain Practice'!C14, 'Open Gym'!C14,'September Week 1'!C14,'September Week 2'!C14)</f>
        <v>80</v>
      </c>
      <c r="D14" s="6">
        <f t="shared" si="0"/>
        <v>0.6875</v>
      </c>
      <c r="E14" s="5">
        <f>SUM('Week 1'!E14,'Week 2'!E14,'Week 3'!E14,'Week 4'!E14,'Week 5'!E14,'Spain Practice'!E14, 'Open Gym'!E14,'September Week 1'!E14,'September Week 2'!E14)</f>
        <v>30</v>
      </c>
      <c r="F14" s="5">
        <f>SUM('Week 1'!F14,'Week 2'!F14,'Week 3'!F14,'Week 4'!F14,'Week 5'!F14,'Spain Practice'!F14, 'Open Gym'!F14,'September Week 1'!F14,'September Week 2'!F14)</f>
        <v>81</v>
      </c>
      <c r="G14" s="6">
        <f t="shared" si="1"/>
        <v>0.37037037037037035</v>
      </c>
      <c r="H14" s="5">
        <f>SUM('Week 1'!H14,'Week 2'!H14,'Week 3'!H14,'Week 4'!H14,'Week 5'!H14,'Spain Practice'!H14, 'Open Gym'!H14,'September Week 1'!H14,'September Week 2'!H14)</f>
        <v>63</v>
      </c>
      <c r="I14" s="5">
        <f>SUM('Week 1'!I14,'Week 2'!I14,'Week 3'!I14,'Week 4'!I14,'Week 5'!I14,'Spain Practice'!I14, 'Open Gym'!I14,'September Week 1'!I14,'September Week 2'!I14)</f>
        <v>18</v>
      </c>
      <c r="J14" s="5">
        <f>SUM('Week 1'!J14,'Week 2'!J14,'Week 3'!J14,'Week 4'!J14,'Week 5'!J14,'Spain Practice'!J14, 'Open Gym'!J14,'September Week 1'!J14,'September Week 2'!J14)</f>
        <v>31</v>
      </c>
      <c r="K14" s="5">
        <f>SUM('Week 1'!K14,'Week 2'!K14,'Week 3'!K14,'Week 4'!K14,'Week 5'!K14,'Spain Practice'!K14, 'Open Gym'!K14,'September Week 1'!K14,'September Week 2'!K14)</f>
        <v>14</v>
      </c>
      <c r="L14" s="5">
        <f>SUM('Week 1'!L14,'Week 2'!L14,'Week 3'!L14,'Week 4'!L14,'Week 5'!L14,'Spain Practice'!L14, 'Open Gym'!L14,'September Week 1'!L14,'September Week 2'!L14)</f>
        <v>26</v>
      </c>
      <c r="M14" s="5">
        <f>SUM('Week 1'!M14,'Week 2'!M14,'Week 3'!M14,'Week 4'!M14,'Week 5'!M14,'Spain Practice'!M14, 'Open Gym'!M14,'September Week 1'!M14,'September Week 2'!M14)</f>
        <v>19</v>
      </c>
      <c r="N14" s="5">
        <f>SUM('Week 1'!N14,'Week 2'!N14,'Week 3'!N14,'Week 4'!N14,'Week 5'!N14,'Spain Practice'!N14, 'Open Gym'!N14,'September Week 1'!N14,'September Week 2'!N14)</f>
        <v>13</v>
      </c>
      <c r="O14" s="5">
        <f>SUM('Week 1'!O14,'Week 2'!O14,'Week 3'!O14,'Week 4'!O14,'Week 5'!O14,'Spain Practice'!O14, 'Open Gym'!O14,'September Week 1'!O14,'September Week 2'!O14)</f>
        <v>15</v>
      </c>
      <c r="P14" s="5">
        <f>SUM('Week 1'!P14,'Week 2'!P14,'Week 3'!P14,'Week 4'!P14,'Week 5'!P14,'Spain Practice'!P14, 'Open Gym'!P14,'September Week 1'!P14,'September Week 2'!P14)</f>
        <v>26</v>
      </c>
      <c r="Q14" s="5">
        <f>SUM('Week 1'!Q14,'Week 2'!Q14,'Week 3'!Q14,'Week 4'!Q14,'Week 5'!Q14,'Spain Practice'!Q14, 'Open Gym'!Q14,'September Week 1'!Q14,'September Week 2'!Q14)</f>
        <v>200</v>
      </c>
      <c r="T14"/>
    </row>
    <row r="15" spans="1:27" ht="21" thickBot="1" x14ac:dyDescent="0.25">
      <c r="A15" s="7" t="s">
        <v>25</v>
      </c>
      <c r="B15" s="8">
        <f>SUM('Week 1'!B15,'Week 2'!B15,'Week 3'!B15,'Week 4'!B15,'Week 5'!B15,'Spain Practice'!B15, 'Open Gym'!B15,'September Week 1'!B15,'September Week 2'!B15)</f>
        <v>20</v>
      </c>
      <c r="C15" s="8">
        <f>SUM('Week 1'!C15,'Week 2'!C15,'Week 3'!C15,'Week 4'!C15,'Week 5'!C15,'Spain Practice'!C15, 'Open Gym'!C15,'September Week 1'!C15,'September Week 2'!C15)</f>
        <v>53</v>
      </c>
      <c r="D15" s="9">
        <f t="shared" si="0"/>
        <v>0.37735849056603776</v>
      </c>
      <c r="E15" s="8">
        <f>SUM('Week 1'!E15,'Week 2'!E15,'Week 3'!E15,'Week 4'!E15,'Week 5'!E15,'Spain Practice'!E15, 'Open Gym'!E15,'September Week 1'!E15,'September Week 2'!E15)</f>
        <v>46</v>
      </c>
      <c r="F15" s="8">
        <f>SUM('Week 1'!F15,'Week 2'!F15,'Week 3'!F15,'Week 4'!F15,'Week 5'!F15,'Spain Practice'!F15, 'Open Gym'!F15,'September Week 1'!F15,'September Week 2'!F15)</f>
        <v>112</v>
      </c>
      <c r="G15" s="9">
        <f t="shared" si="1"/>
        <v>0.4107142857142857</v>
      </c>
      <c r="H15" s="8">
        <f>SUM('Week 1'!H15,'Week 2'!H15,'Week 3'!H15,'Week 4'!H15,'Week 5'!H15,'Spain Practice'!H15, 'Open Gym'!H15,'September Week 1'!H15,'September Week 2'!H15)</f>
        <v>50</v>
      </c>
      <c r="I15" s="8">
        <f>SUM('Week 1'!I15,'Week 2'!I15,'Week 3'!I15,'Week 4'!I15,'Week 5'!I15,'Spain Practice'!I15, 'Open Gym'!I15,'September Week 1'!I15,'September Week 2'!I15)</f>
        <v>7</v>
      </c>
      <c r="J15" s="8">
        <f>SUM('Week 1'!J15,'Week 2'!J15,'Week 3'!J15,'Week 4'!J15,'Week 5'!J15,'Spain Practice'!J15, 'Open Gym'!J15,'September Week 1'!J15,'September Week 2'!J15)</f>
        <v>60</v>
      </c>
      <c r="K15" s="8">
        <f>SUM('Week 1'!K15,'Week 2'!K15,'Week 3'!K15,'Week 4'!K15,'Week 5'!K15,'Spain Practice'!K15, 'Open Gym'!K15,'September Week 1'!K15,'September Week 2'!K15)</f>
        <v>0</v>
      </c>
      <c r="L15" s="8">
        <f>SUM('Week 1'!L15,'Week 2'!L15,'Week 3'!L15,'Week 4'!L15,'Week 5'!L15,'Spain Practice'!L15, 'Open Gym'!L15,'September Week 1'!L15,'September Week 2'!L15)</f>
        <v>18</v>
      </c>
      <c r="M15" s="8">
        <f>SUM('Week 1'!M15,'Week 2'!M15,'Week 3'!M15,'Week 4'!M15,'Week 5'!M15,'Spain Practice'!M15, 'Open Gym'!M15,'September Week 1'!M15,'September Week 2'!M15)</f>
        <v>22</v>
      </c>
      <c r="N15" s="8">
        <f>SUM('Week 1'!N15,'Week 2'!N15,'Week 3'!N15,'Week 4'!N15,'Week 5'!N15,'Spain Practice'!N15, 'Open Gym'!N15,'September Week 1'!N15,'September Week 2'!N15)</f>
        <v>16</v>
      </c>
      <c r="O15" s="8">
        <f>SUM('Week 1'!O15,'Week 2'!O15,'Week 3'!O15,'Week 4'!O15,'Week 5'!O15,'Spain Practice'!O15, 'Open Gym'!O15,'September Week 1'!O15,'September Week 2'!O15)</f>
        <v>66</v>
      </c>
      <c r="P15" s="8">
        <f>SUM('Week 1'!P15,'Week 2'!P15,'Week 3'!P15,'Week 4'!P15,'Week 5'!P15,'Spain Practice'!P15, 'Open Gym'!P15,'September Week 1'!P15,'September Week 2'!P15)</f>
        <v>15</v>
      </c>
      <c r="Q15" s="8">
        <f>SUM('Week 1'!Q15,'Week 2'!Q15,'Week 3'!Q15,'Week 4'!Q15,'Week 5'!Q15,'Spain Practice'!Q15, 'Open Gym'!Q15,'September Week 1'!Q15,'September Week 2'!Q15)</f>
        <v>178</v>
      </c>
      <c r="AA15"/>
    </row>
    <row r="16" spans="1:27" ht="21" thickBot="1" x14ac:dyDescent="0.25">
      <c r="A16" s="11" t="s">
        <v>26</v>
      </c>
      <c r="B16" s="12">
        <f>SUM('Week 1'!B16,'Week 2'!B16,'Week 3'!B16,'Week 4'!B16,'Week 5'!B16,'Spain Practice'!B16, 'Open Gym'!B16,'September Week 1'!B16,'September Week 2'!B16)</f>
        <v>145</v>
      </c>
      <c r="C16" s="12">
        <f>SUM('Week 1'!C16,'Week 2'!C16,'Week 3'!C16,'Week 4'!C16,'Week 5'!C16,'Spain Practice'!C16, 'Open Gym'!C16,'September Week 1'!C16,'September Week 2'!C16)</f>
        <v>241</v>
      </c>
      <c r="D16" s="6">
        <f t="shared" si="0"/>
        <v>0.60165975103734437</v>
      </c>
      <c r="E16" s="12">
        <f>SUM('Week 1'!E16,'Week 2'!E16,'Week 3'!E16,'Week 4'!E16,'Week 5'!E16,'Spain Practice'!E16, 'Open Gym'!E16,'September Week 1'!E16,'September Week 2'!E16)</f>
        <v>13</v>
      </c>
      <c r="F16" s="12">
        <f>SUM('Week 1'!F16,'Week 2'!F16,'Week 3'!F16,'Week 4'!F16,'Week 5'!F16,'Spain Practice'!F16, 'Open Gym'!F16,'September Week 1'!F16,'September Week 2'!F16)</f>
        <v>27</v>
      </c>
      <c r="G16" s="6">
        <f t="shared" si="1"/>
        <v>0.48148148148148145</v>
      </c>
      <c r="H16" s="12">
        <f>SUM('Week 1'!H16,'Week 2'!H16,'Week 3'!H16,'Week 4'!H16,'Week 5'!H16,'Spain Practice'!H16, 'Open Gym'!H16,'September Week 1'!H16,'September Week 2'!H16)</f>
        <v>105</v>
      </c>
      <c r="I16" s="12">
        <f>SUM('Week 1'!I16,'Week 2'!I16,'Week 3'!I16,'Week 4'!I16,'Week 5'!I16,'Spain Practice'!I16, 'Open Gym'!I16,'September Week 1'!I16,'September Week 2'!I16)</f>
        <v>44</v>
      </c>
      <c r="J16" s="12">
        <f>SUM('Week 1'!J16,'Week 2'!J16,'Week 3'!J16,'Week 4'!J16,'Week 5'!J16,'Spain Practice'!J16, 'Open Gym'!J16,'September Week 1'!J16,'September Week 2'!J16)</f>
        <v>73</v>
      </c>
      <c r="K16" s="12">
        <f>SUM('Week 1'!K16,'Week 2'!K16,'Week 3'!K16,'Week 4'!K16,'Week 5'!K16,'Spain Practice'!K16, 'Open Gym'!K16,'September Week 1'!K16,'September Week 2'!K16)</f>
        <v>26</v>
      </c>
      <c r="L16" s="12">
        <f>SUM('Week 1'!L16,'Week 2'!L16,'Week 3'!L16,'Week 4'!L16,'Week 5'!L16,'Spain Practice'!L16, 'Open Gym'!L16,'September Week 1'!L16,'September Week 2'!L16)</f>
        <v>15</v>
      </c>
      <c r="M16" s="12">
        <f>SUM('Week 1'!M16,'Week 2'!M16,'Week 3'!M16,'Week 4'!M16,'Week 5'!M16,'Spain Practice'!M16, 'Open Gym'!M16,'September Week 1'!M16,'September Week 2'!M16)</f>
        <v>71</v>
      </c>
      <c r="N16" s="12">
        <f>SUM('Week 1'!N16,'Week 2'!N16,'Week 3'!N16,'Week 4'!N16,'Week 5'!N16,'Spain Practice'!N16, 'Open Gym'!N16,'September Week 1'!N16,'September Week 2'!N16)</f>
        <v>46</v>
      </c>
      <c r="O16" s="12">
        <f>SUM('Week 1'!O16,'Week 2'!O16,'Week 3'!O16,'Week 4'!O16,'Week 5'!O16,'Spain Practice'!O16, 'Open Gym'!O16,'September Week 1'!O16,'September Week 2'!O16)</f>
        <v>48</v>
      </c>
      <c r="P16" s="12">
        <f>SUM('Week 1'!P16,'Week 2'!P16,'Week 3'!P16,'Week 4'!P16,'Week 5'!P16,'Spain Practice'!P16, 'Open Gym'!P16,'September Week 1'!P16,'September Week 2'!P16)</f>
        <v>13</v>
      </c>
      <c r="Q16" s="12">
        <f>SUM('Week 1'!Q16,'Week 2'!Q16,'Week 3'!Q16,'Week 4'!Q16,'Week 5'!Q16,'Spain Practice'!Q16, 'Open Gym'!Q16,'September Week 1'!Q16,'September Week 2'!Q16)</f>
        <v>329</v>
      </c>
      <c r="AA16"/>
    </row>
    <row r="17" spans="1:17" ht="21" thickBot="1" x14ac:dyDescent="0.2">
      <c r="A17" s="14" t="s">
        <v>27</v>
      </c>
      <c r="B17" s="15">
        <f>SUM('Week 1'!B17,'Week 2'!B17,'Week 3'!B17,'Week 4'!B17,'Week 5'!B17,'Spain Practice'!B17, 'Open Gym'!B17,'September Week 1'!B17,'September Week 2'!B17)</f>
        <v>84</v>
      </c>
      <c r="C17" s="15">
        <f>SUM('Week 1'!C17,'Week 2'!C17,'Week 3'!C17,'Week 4'!C17,'Week 5'!C17,'Spain Practice'!C17, 'Open Gym'!C17,'September Week 1'!C17,'September Week 2'!C17)</f>
        <v>145</v>
      </c>
      <c r="D17" s="9">
        <f t="shared" si="0"/>
        <v>0.57931034482758625</v>
      </c>
      <c r="E17" s="15">
        <f>SUM('Week 1'!E17,'Week 2'!E17,'Week 3'!E17,'Week 4'!E17,'Week 5'!E17,'Spain Practice'!E17, 'Open Gym'!E17,'September Week 1'!E17,'September Week 2'!E17)</f>
        <v>31</v>
      </c>
      <c r="F17" s="15">
        <f>SUM('Week 1'!F17,'Week 2'!F17,'Week 3'!F17,'Week 4'!F17,'Week 5'!F17,'Spain Practice'!F17, 'Open Gym'!F17,'September Week 1'!F17,'September Week 2'!F17)</f>
        <v>73</v>
      </c>
      <c r="G17" s="9">
        <f t="shared" si="1"/>
        <v>0.42465753424657532</v>
      </c>
      <c r="H17" s="15">
        <f>SUM('Week 1'!H17,'Week 2'!H17,'Week 3'!H17,'Week 4'!H17,'Week 5'!H17,'Spain Practice'!H17, 'Open Gym'!H17,'September Week 1'!H17,'September Week 2'!H17)</f>
        <v>43</v>
      </c>
      <c r="I17" s="15">
        <f>SUM('Week 1'!I17,'Week 2'!I17,'Week 3'!I17,'Week 4'!I17,'Week 5'!I17,'Spain Practice'!I17, 'Open Gym'!I17,'September Week 1'!I17,'September Week 2'!I17)</f>
        <v>5</v>
      </c>
      <c r="J17" s="15">
        <f>SUM('Week 1'!J17,'Week 2'!J17,'Week 3'!J17,'Week 4'!J17,'Week 5'!J17,'Spain Practice'!J17, 'Open Gym'!J17,'September Week 1'!J17,'September Week 2'!J17)</f>
        <v>47</v>
      </c>
      <c r="K17" s="15">
        <f>SUM('Week 1'!K17,'Week 2'!K17,'Week 3'!K17,'Week 4'!K17,'Week 5'!K17,'Spain Practice'!K17, 'Open Gym'!K17,'September Week 1'!K17,'September Week 2'!K17)</f>
        <v>5</v>
      </c>
      <c r="L17" s="15">
        <f>SUM('Week 1'!L17,'Week 2'!L17,'Week 3'!L17,'Week 4'!L17,'Week 5'!L17,'Spain Practice'!L17, 'Open Gym'!L17,'September Week 1'!L17,'September Week 2'!L17)</f>
        <v>24</v>
      </c>
      <c r="M17" s="15">
        <f>SUM('Week 1'!M17,'Week 2'!M17,'Week 3'!M17,'Week 4'!M17,'Week 5'!M17,'Spain Practice'!M17, 'Open Gym'!M17,'September Week 1'!M17,'September Week 2'!M17)</f>
        <v>30</v>
      </c>
      <c r="N17" s="15">
        <f>SUM('Week 1'!N17,'Week 2'!N17,'Week 3'!N17,'Week 4'!N17,'Week 5'!N17,'Spain Practice'!N17, 'Open Gym'!N17,'September Week 1'!N17,'September Week 2'!N17)</f>
        <v>28</v>
      </c>
      <c r="O17" s="15">
        <f>SUM('Week 1'!O17,'Week 2'!O17,'Week 3'!O17,'Week 4'!O17,'Week 5'!O17,'Spain Practice'!O17, 'Open Gym'!O17,'September Week 1'!O17,'September Week 2'!O17)</f>
        <v>30</v>
      </c>
      <c r="P17" s="15">
        <f>SUM('Week 1'!P17,'Week 2'!P17,'Week 3'!P17,'Week 4'!P17,'Week 5'!P17,'Spain Practice'!P17, 'Open Gym'!P17,'September Week 1'!P17,'September Week 2'!P17)</f>
        <v>38</v>
      </c>
      <c r="Q17" s="15">
        <f>SUM('Week 1'!Q17,'Week 2'!Q17,'Week 3'!Q17,'Week 4'!Q17,'Week 5'!Q17,'Spain Practice'!Q17, 'Open Gym'!Q17,'September Week 1'!Q17,'September Week 2'!Q17)</f>
        <v>261</v>
      </c>
    </row>
    <row r="18" spans="1:17" ht="21" thickBot="1" x14ac:dyDescent="0.2">
      <c r="A18" s="11" t="s">
        <v>28</v>
      </c>
      <c r="B18" s="12">
        <f>SUM('Week 1'!B18,'Week 2'!B18,'Week 3'!B18,'Week 4'!B18,'Week 5'!B18,'Spain Practice'!B18, 'Open Gym'!B18,'September Week 1'!B18,'September Week 2'!B18)</f>
        <v>35</v>
      </c>
      <c r="C18" s="12">
        <f>SUM('Week 1'!C18,'Week 2'!C18,'Week 3'!C18,'Week 4'!C18,'Week 5'!C18,'Spain Practice'!C18, 'Open Gym'!C18,'September Week 1'!C18,'September Week 2'!C18)</f>
        <v>56</v>
      </c>
      <c r="D18" s="6">
        <f t="shared" si="0"/>
        <v>0.625</v>
      </c>
      <c r="E18" s="12">
        <f>SUM('Week 1'!E18,'Week 2'!E18,'Week 3'!E18,'Week 4'!E18,'Week 5'!E18,'Spain Practice'!E18, 'Open Gym'!E18,'September Week 1'!E18,'September Week 2'!E18)</f>
        <v>32</v>
      </c>
      <c r="F18" s="12">
        <f>SUM('Week 1'!F18,'Week 2'!F18,'Week 3'!F18,'Week 4'!F18,'Week 5'!F18,'Spain Practice'!F18, 'Open Gym'!F18,'September Week 1'!F18,'September Week 2'!F18)</f>
        <v>84</v>
      </c>
      <c r="G18" s="6">
        <f t="shared" si="1"/>
        <v>0.38095238095238093</v>
      </c>
      <c r="H18" s="12">
        <f>SUM('Week 1'!H18,'Week 2'!H18,'Week 3'!H18,'Week 4'!H18,'Week 5'!H18,'Spain Practice'!H18, 'Open Gym'!H18,'September Week 1'!H18,'September Week 2'!H18)</f>
        <v>78</v>
      </c>
      <c r="I18" s="12">
        <f>SUM('Week 1'!I18,'Week 2'!I18,'Week 3'!I18,'Week 4'!I18,'Week 5'!I18,'Spain Practice'!I18, 'Open Gym'!I18,'September Week 1'!I18,'September Week 2'!I18)</f>
        <v>8</v>
      </c>
      <c r="J18" s="12">
        <f>SUM('Week 1'!J18,'Week 2'!J18,'Week 3'!J18,'Week 4'!J18,'Week 5'!J18,'Spain Practice'!J18, 'Open Gym'!J18,'September Week 1'!J18,'September Week 2'!J18)</f>
        <v>49</v>
      </c>
      <c r="K18" s="12">
        <f>SUM('Week 1'!K18,'Week 2'!K18,'Week 3'!K18,'Week 4'!K18,'Week 5'!K18,'Spain Practice'!K18, 'Open Gym'!K18,'September Week 1'!K18,'September Week 2'!K18)</f>
        <v>4</v>
      </c>
      <c r="L18" s="12">
        <f>SUM('Week 1'!L18,'Week 2'!L18,'Week 3'!L18,'Week 4'!L18,'Week 5'!L18,'Spain Practice'!L18, 'Open Gym'!L18,'September Week 1'!L18,'September Week 2'!L18)</f>
        <v>13</v>
      </c>
      <c r="M18" s="12">
        <f>SUM('Week 1'!M18,'Week 2'!M18,'Week 3'!M18,'Week 4'!M18,'Week 5'!M18,'Spain Practice'!M18, 'Open Gym'!M18,'September Week 1'!M18,'September Week 2'!M18)</f>
        <v>26</v>
      </c>
      <c r="N18" s="12">
        <f>SUM('Week 1'!N18,'Week 2'!N18,'Week 3'!N18,'Week 4'!N18,'Week 5'!N18,'Spain Practice'!N18, 'Open Gym'!N18,'September Week 1'!N18,'September Week 2'!N18)</f>
        <v>14</v>
      </c>
      <c r="O18" s="12">
        <f>SUM('Week 1'!O18,'Week 2'!O18,'Week 3'!O18,'Week 4'!O18,'Week 5'!O18,'Spain Practice'!O18, 'Open Gym'!O18,'September Week 1'!O18,'September Week 2'!O18)</f>
        <v>38</v>
      </c>
      <c r="P18" s="12">
        <f>SUM('Week 1'!P18,'Week 2'!P18,'Week 3'!P18,'Week 4'!P18,'Week 5'!P18,'Spain Practice'!P18, 'Open Gym'!P18,'September Week 1'!P18,'September Week 2'!P18)</f>
        <v>8</v>
      </c>
      <c r="Q18" s="12">
        <f>SUM('Week 1'!Q18,'Week 2'!Q18,'Week 3'!Q18,'Week 4'!Q18,'Week 5'!Q18,'Spain Practice'!Q18, 'Open Gym'!Q18,'September Week 1'!Q18,'September Week 2'!Q18)</f>
        <v>166</v>
      </c>
    </row>
    <row r="19" spans="1:17" ht="21" thickBot="1" x14ac:dyDescent="0.2">
      <c r="A19" s="14" t="s">
        <v>29</v>
      </c>
      <c r="B19" s="15">
        <f>SUM('Week 1'!B19,'Week 2'!B19,'Week 3'!B19,'Week 4'!B19,'Week 5'!B19,'Spain Practice'!B19, 'Open Gym'!B19,'September Week 1'!B19,'September Week 2'!B19)</f>
        <v>26</v>
      </c>
      <c r="C19" s="15">
        <f>SUM('Week 1'!C19,'Week 2'!C19,'Week 3'!C19,'Week 4'!C19,'Week 5'!C19,'Spain Practice'!C19, 'Open Gym'!C19,'September Week 1'!C19,'September Week 2'!C19)</f>
        <v>46</v>
      </c>
      <c r="D19" s="9">
        <f t="shared" si="0"/>
        <v>0.56521739130434778</v>
      </c>
      <c r="E19" s="15">
        <f>SUM('Week 1'!E19,'Week 2'!E19,'Week 3'!E19,'Week 4'!E19,'Week 5'!E19,'Spain Practice'!E19, 'Open Gym'!E19,'September Week 1'!E19,'September Week 2'!E19)</f>
        <v>33</v>
      </c>
      <c r="F19" s="15">
        <f>SUM('Week 1'!F19,'Week 2'!F19,'Week 3'!F19,'Week 4'!F19,'Week 5'!F19,'Spain Practice'!F19, 'Open Gym'!F19,'September Week 1'!F19,'September Week 2'!F19)</f>
        <v>95</v>
      </c>
      <c r="G19" s="9">
        <f t="shared" si="1"/>
        <v>0.3473684210526316</v>
      </c>
      <c r="H19" s="15">
        <f>SUM('Week 1'!H19,'Week 2'!H19,'Week 3'!H19,'Week 4'!H19,'Week 5'!H19,'Spain Practice'!H19, 'Open Gym'!H19,'September Week 1'!H19,'September Week 2'!H19)</f>
        <v>28</v>
      </c>
      <c r="I19" s="15">
        <f>SUM('Week 1'!I19,'Week 2'!I19,'Week 3'!I19,'Week 4'!I19,'Week 5'!I19,'Spain Practice'!I19, 'Open Gym'!I19,'September Week 1'!I19,'September Week 2'!I19)</f>
        <v>10</v>
      </c>
      <c r="J19" s="15">
        <f>SUM('Week 1'!J19,'Week 2'!J19,'Week 3'!J19,'Week 4'!J19,'Week 5'!J19,'Spain Practice'!J19, 'Open Gym'!J19,'September Week 1'!J19,'September Week 2'!J19)</f>
        <v>35</v>
      </c>
      <c r="K19" s="15">
        <f>SUM('Week 1'!K19,'Week 2'!K19,'Week 3'!K19,'Week 4'!K19,'Week 5'!K19,'Spain Practice'!K19, 'Open Gym'!K19,'September Week 1'!K19,'September Week 2'!K19)</f>
        <v>5</v>
      </c>
      <c r="L19" s="15">
        <f>SUM('Week 1'!L19,'Week 2'!L19,'Week 3'!L19,'Week 4'!L19,'Week 5'!L19,'Spain Practice'!L19, 'Open Gym'!L19,'September Week 1'!L19,'September Week 2'!L19)</f>
        <v>18</v>
      </c>
      <c r="M19" s="15">
        <f>SUM('Week 1'!M19,'Week 2'!M19,'Week 3'!M19,'Week 4'!M19,'Week 5'!M19,'Spain Practice'!M19, 'Open Gym'!M19,'September Week 1'!M19,'September Week 2'!M19)</f>
        <v>26</v>
      </c>
      <c r="N19" s="15">
        <f>SUM('Week 1'!N19,'Week 2'!N19,'Week 3'!N19,'Week 4'!N19,'Week 5'!N19,'Spain Practice'!N19, 'Open Gym'!N19,'September Week 1'!N19,'September Week 2'!N19)</f>
        <v>12</v>
      </c>
      <c r="O19" s="15">
        <f>SUM('Week 1'!O19,'Week 2'!O19,'Week 3'!O19,'Week 4'!O19,'Week 5'!O19,'Spain Practice'!O19, 'Open Gym'!O19,'September Week 1'!O19,'September Week 2'!O19)</f>
        <v>26</v>
      </c>
      <c r="P19" s="15">
        <f>SUM('Week 1'!P19,'Week 2'!P19,'Week 3'!P19,'Week 4'!P19,'Week 5'!P19,'Spain Practice'!P19, 'Open Gym'!P19,'September Week 1'!P19,'September Week 2'!P19)</f>
        <v>12</v>
      </c>
      <c r="Q19" s="15">
        <f>SUM('Week 1'!Q19,'Week 2'!Q19,'Week 3'!Q19,'Week 4'!Q19,'Week 5'!Q19,'Spain Practice'!Q19, 'Open Gym'!Q19,'September Week 1'!Q19,'September Week 2'!Q19)</f>
        <v>151</v>
      </c>
    </row>
    <row r="20" spans="1:17" ht="21" thickBot="1" x14ac:dyDescent="0.2">
      <c r="A20" s="17" t="s">
        <v>30</v>
      </c>
      <c r="B20" s="18">
        <f>SUM(B6:B19)</f>
        <v>1011</v>
      </c>
      <c r="C20" s="18">
        <f t="shared" ref="C20:Q20" si="2">SUM(C6:C19)</f>
        <v>1698</v>
      </c>
      <c r="D20" s="19">
        <f>B20/C20</f>
        <v>0.59540636042402828</v>
      </c>
      <c r="E20" s="18">
        <f t="shared" si="2"/>
        <v>470</v>
      </c>
      <c r="F20" s="18">
        <f t="shared" si="2"/>
        <v>1167</v>
      </c>
      <c r="G20" s="19">
        <f>E20/F20</f>
        <v>0.40274207369323051</v>
      </c>
      <c r="H20" s="18">
        <f t="shared" si="2"/>
        <v>1012</v>
      </c>
      <c r="I20" s="18">
        <f t="shared" si="2"/>
        <v>257</v>
      </c>
      <c r="J20" s="18">
        <f t="shared" si="2"/>
        <v>779</v>
      </c>
      <c r="K20" s="18">
        <f t="shared" si="2"/>
        <v>116</v>
      </c>
      <c r="L20" s="18">
        <f t="shared" si="2"/>
        <v>339</v>
      </c>
      <c r="M20" s="18">
        <f t="shared" si="2"/>
        <v>398</v>
      </c>
      <c r="N20" s="18">
        <f t="shared" si="2"/>
        <v>326</v>
      </c>
      <c r="O20" s="18">
        <f t="shared" si="2"/>
        <v>488</v>
      </c>
      <c r="P20" s="18">
        <f t="shared" si="2"/>
        <v>349</v>
      </c>
      <c r="Q20" s="18">
        <f t="shared" si="2"/>
        <v>3432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392-3887-4345-A3F3-B2A6EBB2371E}">
  <dimension ref="A1:G21"/>
  <sheetViews>
    <sheetView workbookViewId="0">
      <selection activeCell="C10" sqref="C10"/>
    </sheetView>
  </sheetViews>
  <sheetFormatPr baseColWidth="10" defaultColWidth="12.5" defaultRowHeight="15" x14ac:dyDescent="0.2"/>
  <cols>
    <col min="1" max="1" width="31.83203125" customWidth="1"/>
    <col min="2" max="2" width="22.5" customWidth="1"/>
    <col min="3" max="3" width="28" customWidth="1"/>
    <col min="4" max="4" width="21.5" customWidth="1"/>
  </cols>
  <sheetData>
    <row r="1" spans="1:7" x14ac:dyDescent="0.2">
      <c r="A1" s="37"/>
      <c r="B1" s="37"/>
      <c r="C1" s="37"/>
      <c r="D1" s="37"/>
    </row>
    <row r="2" spans="1:7" x14ac:dyDescent="0.2">
      <c r="A2" s="37"/>
      <c r="B2" s="37"/>
      <c r="C2" s="37"/>
      <c r="D2" s="37"/>
    </row>
    <row r="3" spans="1:7" ht="40" x14ac:dyDescent="0.2">
      <c r="A3" s="37"/>
      <c r="B3" s="37"/>
      <c r="C3" s="37"/>
      <c r="D3" s="37"/>
      <c r="E3" s="22"/>
      <c r="F3" s="22"/>
    </row>
    <row r="4" spans="1:7" ht="11.5" customHeight="1" x14ac:dyDescent="0.2">
      <c r="A4" s="37"/>
      <c r="B4" s="37"/>
      <c r="C4" s="37"/>
      <c r="D4" s="37"/>
      <c r="E4" s="22"/>
      <c r="F4" s="22"/>
    </row>
    <row r="5" spans="1:7" ht="31" thickBot="1" x14ac:dyDescent="0.25">
      <c r="A5" s="38" t="s">
        <v>35</v>
      </c>
      <c r="B5" s="38"/>
      <c r="C5" s="38"/>
      <c r="D5" s="38"/>
      <c r="E5" s="23"/>
      <c r="F5" s="23"/>
    </row>
    <row r="6" spans="1:7" ht="33" thickBot="1" x14ac:dyDescent="0.25">
      <c r="A6" s="24" t="s">
        <v>0</v>
      </c>
      <c r="B6" s="25" t="s">
        <v>36</v>
      </c>
      <c r="C6" s="25" t="s">
        <v>37</v>
      </c>
      <c r="D6" s="25" t="s">
        <v>38</v>
      </c>
    </row>
    <row r="7" spans="1:7" ht="21" thickBot="1" x14ac:dyDescent="0.25">
      <c r="A7" s="4" t="s">
        <v>16</v>
      </c>
      <c r="B7" s="5">
        <v>393</v>
      </c>
      <c r="C7" s="5">
        <v>539</v>
      </c>
      <c r="D7" s="26">
        <f>B7/C7</f>
        <v>0.72912801484230061</v>
      </c>
      <c r="F7" s="34"/>
      <c r="G7" s="34"/>
    </row>
    <row r="8" spans="1:7" ht="21" thickBot="1" x14ac:dyDescent="0.25">
      <c r="A8" s="14" t="s">
        <v>17</v>
      </c>
      <c r="B8" s="15">
        <v>397</v>
      </c>
      <c r="C8" s="15">
        <v>558</v>
      </c>
      <c r="D8" s="31">
        <f t="shared" ref="D8:D20" si="0">B8/C8</f>
        <v>0.71146953405017921</v>
      </c>
      <c r="F8" s="34"/>
      <c r="G8" s="34"/>
    </row>
    <row r="9" spans="1:7" ht="21" thickBot="1" x14ac:dyDescent="0.25">
      <c r="A9" s="4" t="s">
        <v>18</v>
      </c>
      <c r="B9" s="5">
        <v>390</v>
      </c>
      <c r="C9" s="5">
        <v>568</v>
      </c>
      <c r="D9" s="26">
        <f t="shared" si="0"/>
        <v>0.68661971830985913</v>
      </c>
      <c r="F9" s="34"/>
      <c r="G9" s="34"/>
    </row>
    <row r="10" spans="1:7" ht="21" thickBot="1" x14ac:dyDescent="0.25">
      <c r="A10" s="14" t="s">
        <v>19</v>
      </c>
      <c r="B10" s="15">
        <v>397</v>
      </c>
      <c r="C10" s="15">
        <v>527</v>
      </c>
      <c r="D10" s="31">
        <f t="shared" si="0"/>
        <v>0.75332068311195444</v>
      </c>
      <c r="F10" s="34"/>
      <c r="G10" s="34"/>
    </row>
    <row r="11" spans="1:7" ht="21" thickBot="1" x14ac:dyDescent="0.25">
      <c r="A11" s="4" t="s">
        <v>20</v>
      </c>
      <c r="B11" s="5">
        <v>295</v>
      </c>
      <c r="C11" s="12">
        <v>520</v>
      </c>
      <c r="D11" s="26">
        <f t="shared" si="0"/>
        <v>0.56730769230769229</v>
      </c>
      <c r="F11" s="34"/>
      <c r="G11" s="34"/>
    </row>
    <row r="12" spans="1:7" ht="21" thickBot="1" x14ac:dyDescent="0.25">
      <c r="A12" s="14" t="s">
        <v>21</v>
      </c>
      <c r="B12" s="15">
        <v>307</v>
      </c>
      <c r="C12" s="15">
        <v>557</v>
      </c>
      <c r="D12" s="31">
        <f t="shared" si="0"/>
        <v>0.55116696588868941</v>
      </c>
      <c r="F12" s="34"/>
      <c r="G12" s="34"/>
    </row>
    <row r="13" spans="1:7" ht="21" thickBot="1" x14ac:dyDescent="0.25">
      <c r="A13" s="4" t="s">
        <v>22</v>
      </c>
      <c r="B13" s="12">
        <v>442</v>
      </c>
      <c r="C13" s="12">
        <v>559</v>
      </c>
      <c r="D13" s="27">
        <f t="shared" si="0"/>
        <v>0.79069767441860461</v>
      </c>
      <c r="F13" s="34"/>
      <c r="G13" s="34"/>
    </row>
    <row r="14" spans="1:7" ht="21" thickBot="1" x14ac:dyDescent="0.25">
      <c r="A14" s="14" t="s">
        <v>23</v>
      </c>
      <c r="B14" s="15">
        <v>219</v>
      </c>
      <c r="C14" s="15">
        <v>407</v>
      </c>
      <c r="D14" s="31">
        <f t="shared" si="0"/>
        <v>0.53808353808353804</v>
      </c>
      <c r="F14" s="34"/>
      <c r="G14" s="34"/>
    </row>
    <row r="15" spans="1:7" ht="21" thickBot="1" x14ac:dyDescent="0.25">
      <c r="A15" s="11" t="s">
        <v>24</v>
      </c>
      <c r="B15" s="12">
        <v>344</v>
      </c>
      <c r="C15" s="12">
        <v>550</v>
      </c>
      <c r="D15" s="27">
        <f t="shared" si="0"/>
        <v>0.62545454545454549</v>
      </c>
      <c r="F15" s="34"/>
      <c r="G15" s="34"/>
    </row>
    <row r="16" spans="1:7" ht="21" thickBot="1" x14ac:dyDescent="0.25">
      <c r="A16" s="14" t="s">
        <v>25</v>
      </c>
      <c r="B16" s="15">
        <v>383</v>
      </c>
      <c r="C16" s="15">
        <v>603</v>
      </c>
      <c r="D16" s="31">
        <f t="shared" si="0"/>
        <v>0.63515754560530679</v>
      </c>
      <c r="F16" s="34"/>
      <c r="G16" s="34"/>
    </row>
    <row r="17" spans="1:7" ht="21" thickBot="1" x14ac:dyDescent="0.25">
      <c r="A17" s="11" t="s">
        <v>26</v>
      </c>
      <c r="B17" s="12">
        <v>315</v>
      </c>
      <c r="C17" s="12">
        <v>588</v>
      </c>
      <c r="D17" s="27">
        <f t="shared" si="0"/>
        <v>0.5357142857142857</v>
      </c>
      <c r="F17" s="34"/>
      <c r="G17" s="34"/>
    </row>
    <row r="18" spans="1:7" ht="21" thickBot="1" x14ac:dyDescent="0.25">
      <c r="A18" s="14" t="s">
        <v>27</v>
      </c>
      <c r="B18" s="15">
        <v>367</v>
      </c>
      <c r="C18" s="15">
        <v>573</v>
      </c>
      <c r="D18" s="31">
        <f t="shared" si="0"/>
        <v>0.64048865619546247</v>
      </c>
      <c r="F18" s="34"/>
      <c r="G18" s="34"/>
    </row>
    <row r="19" spans="1:7" ht="21" thickBot="1" x14ac:dyDescent="0.25">
      <c r="A19" s="11" t="s">
        <v>28</v>
      </c>
      <c r="B19" s="12">
        <v>359</v>
      </c>
      <c r="C19" s="12">
        <v>560</v>
      </c>
      <c r="D19" s="27">
        <f t="shared" si="0"/>
        <v>0.64107142857142863</v>
      </c>
      <c r="F19" s="34"/>
      <c r="G19" s="34"/>
    </row>
    <row r="20" spans="1:7" ht="21" thickBot="1" x14ac:dyDescent="0.25">
      <c r="A20" s="14" t="s">
        <v>29</v>
      </c>
      <c r="B20" s="15">
        <v>340</v>
      </c>
      <c r="C20" s="15">
        <v>544</v>
      </c>
      <c r="D20" s="31">
        <f t="shared" si="0"/>
        <v>0.625</v>
      </c>
      <c r="F20" s="34"/>
      <c r="G20" s="34"/>
    </row>
    <row r="21" spans="1:7" ht="21" thickBot="1" x14ac:dyDescent="0.25">
      <c r="A21" s="28" t="s">
        <v>30</v>
      </c>
      <c r="B21" s="29">
        <f>SUM(B7:B20)</f>
        <v>4948</v>
      </c>
      <c r="C21" s="29">
        <f>SUM(C7:C20)</f>
        <v>7653</v>
      </c>
      <c r="D21" s="30">
        <f>B21/C21</f>
        <v>0.64654383901737877</v>
      </c>
    </row>
  </sheetData>
  <mergeCells count="2">
    <mergeCell ref="A1:D4"/>
    <mergeCell ref="A5:D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2C0C-3FBA-47E8-BF4F-D1DC2A0F1C1C}">
  <dimension ref="A1:K16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23.5" bestFit="1" customWidth="1"/>
    <col min="2" max="2" width="17" customWidth="1"/>
    <col min="3" max="3" width="16.83203125" customWidth="1"/>
    <col min="4" max="4" width="22.5" customWidth="1"/>
  </cols>
  <sheetData>
    <row r="1" spans="1:11" ht="33" thickBot="1" x14ac:dyDescent="0.25">
      <c r="A1" s="24" t="s">
        <v>0</v>
      </c>
      <c r="B1" s="25" t="s">
        <v>36</v>
      </c>
      <c r="C1" s="25" t="s">
        <v>37</v>
      </c>
      <c r="D1" s="25" t="s">
        <v>38</v>
      </c>
    </row>
    <row r="2" spans="1:11" ht="21" thickBot="1" x14ac:dyDescent="0.25">
      <c r="A2" s="4" t="s">
        <v>16</v>
      </c>
      <c r="B2" s="5">
        <v>105</v>
      </c>
      <c r="C2" s="5">
        <v>121</v>
      </c>
      <c r="D2" s="26">
        <f>B2/C2</f>
        <v>0.86776859504132231</v>
      </c>
      <c r="F2" s="34"/>
      <c r="G2" s="34"/>
      <c r="J2" s="34"/>
      <c r="K2" s="34"/>
    </row>
    <row r="3" spans="1:11" ht="21" thickBot="1" x14ac:dyDescent="0.25">
      <c r="A3" s="7" t="s">
        <v>17</v>
      </c>
      <c r="B3" s="32">
        <v>120</v>
      </c>
      <c r="C3" s="32">
        <v>126</v>
      </c>
      <c r="D3" s="33">
        <f t="shared" ref="D3:D15" si="0">B3/C3</f>
        <v>0.95238095238095233</v>
      </c>
      <c r="F3" s="34"/>
      <c r="G3" s="34"/>
      <c r="J3" s="34"/>
      <c r="K3" s="34"/>
    </row>
    <row r="4" spans="1:11" ht="21" thickBot="1" x14ac:dyDescent="0.25">
      <c r="A4" s="4" t="s">
        <v>18</v>
      </c>
      <c r="B4" s="5">
        <v>107</v>
      </c>
      <c r="C4" s="5">
        <v>126</v>
      </c>
      <c r="D4" s="26">
        <f t="shared" si="0"/>
        <v>0.84920634920634919</v>
      </c>
      <c r="F4" s="34"/>
      <c r="G4" s="34"/>
      <c r="J4" s="34"/>
      <c r="K4" s="34"/>
    </row>
    <row r="5" spans="1:11" ht="21" thickBot="1" x14ac:dyDescent="0.25">
      <c r="A5" s="7" t="s">
        <v>19</v>
      </c>
      <c r="B5" s="32">
        <v>111</v>
      </c>
      <c r="C5" s="32">
        <v>121</v>
      </c>
      <c r="D5" s="33">
        <f t="shared" si="0"/>
        <v>0.9173553719008265</v>
      </c>
      <c r="F5" s="34"/>
      <c r="G5" s="34"/>
      <c r="J5" s="34"/>
      <c r="K5" s="34"/>
    </row>
    <row r="6" spans="1:11" ht="21" thickBot="1" x14ac:dyDescent="0.25">
      <c r="A6" s="4" t="s">
        <v>20</v>
      </c>
      <c r="B6" s="5">
        <v>76</v>
      </c>
      <c r="C6" s="12">
        <v>91</v>
      </c>
      <c r="D6" s="26">
        <f t="shared" si="0"/>
        <v>0.8351648351648352</v>
      </c>
      <c r="F6" s="34"/>
      <c r="G6" s="34"/>
      <c r="J6" s="34"/>
      <c r="K6" s="34"/>
    </row>
    <row r="7" spans="1:11" ht="21" thickBot="1" x14ac:dyDescent="0.25">
      <c r="A7" s="7" t="s">
        <v>21</v>
      </c>
      <c r="B7" s="32">
        <v>98</v>
      </c>
      <c r="C7" s="32">
        <v>121</v>
      </c>
      <c r="D7" s="33">
        <f t="shared" si="0"/>
        <v>0.80991735537190079</v>
      </c>
      <c r="F7" s="34"/>
      <c r="G7" s="34"/>
      <c r="J7" s="34"/>
      <c r="K7" s="34"/>
    </row>
    <row r="8" spans="1:11" ht="21" thickBot="1" x14ac:dyDescent="0.25">
      <c r="A8" s="4" t="s">
        <v>22</v>
      </c>
      <c r="B8" s="12">
        <v>105</v>
      </c>
      <c r="C8" s="12">
        <v>126</v>
      </c>
      <c r="D8" s="27">
        <f t="shared" si="0"/>
        <v>0.83333333333333337</v>
      </c>
      <c r="F8" s="34"/>
      <c r="G8" s="34"/>
      <c r="J8" s="34"/>
      <c r="K8" s="34"/>
    </row>
    <row r="9" spans="1:11" ht="21" thickBot="1" x14ac:dyDescent="0.25">
      <c r="A9" s="7" t="s">
        <v>23</v>
      </c>
      <c r="B9" s="32">
        <v>70</v>
      </c>
      <c r="C9" s="32">
        <v>96</v>
      </c>
      <c r="D9" s="33">
        <f t="shared" si="0"/>
        <v>0.72916666666666663</v>
      </c>
      <c r="F9" s="34"/>
      <c r="G9" s="34"/>
      <c r="J9" s="34"/>
      <c r="K9" s="34"/>
    </row>
    <row r="10" spans="1:11" ht="21" thickBot="1" x14ac:dyDescent="0.25">
      <c r="A10" s="11" t="s">
        <v>24</v>
      </c>
      <c r="B10" s="12">
        <v>106</v>
      </c>
      <c r="C10" s="12">
        <v>121</v>
      </c>
      <c r="D10" s="27">
        <f t="shared" si="0"/>
        <v>0.87603305785123964</v>
      </c>
      <c r="F10" s="34"/>
      <c r="G10" s="34"/>
      <c r="J10" s="34"/>
      <c r="K10" s="34"/>
    </row>
    <row r="11" spans="1:11" ht="21" thickBot="1" x14ac:dyDescent="0.25">
      <c r="A11" s="7" t="s">
        <v>25</v>
      </c>
      <c r="B11" s="32">
        <v>119</v>
      </c>
      <c r="C11" s="32">
        <v>126</v>
      </c>
      <c r="D11" s="33">
        <f t="shared" si="0"/>
        <v>0.94444444444444442</v>
      </c>
      <c r="F11" s="34"/>
      <c r="G11" s="34"/>
      <c r="J11" s="34"/>
      <c r="K11" s="34"/>
    </row>
    <row r="12" spans="1:11" ht="21" thickBot="1" x14ac:dyDescent="0.25">
      <c r="A12" s="11" t="s">
        <v>26</v>
      </c>
      <c r="B12" s="12">
        <v>107</v>
      </c>
      <c r="C12" s="12">
        <v>121</v>
      </c>
      <c r="D12" s="27">
        <f t="shared" si="0"/>
        <v>0.88429752066115708</v>
      </c>
      <c r="F12" s="34"/>
      <c r="G12" s="34"/>
      <c r="J12" s="34"/>
      <c r="K12" s="34"/>
    </row>
    <row r="13" spans="1:11" ht="21" thickBot="1" x14ac:dyDescent="0.25">
      <c r="A13" s="14" t="s">
        <v>27</v>
      </c>
      <c r="B13" s="32">
        <v>112</v>
      </c>
      <c r="C13" s="32">
        <v>126</v>
      </c>
      <c r="D13" s="33">
        <f t="shared" si="0"/>
        <v>0.88888888888888884</v>
      </c>
      <c r="F13" s="34"/>
      <c r="G13" s="34"/>
      <c r="J13" s="34"/>
      <c r="K13" s="34"/>
    </row>
    <row r="14" spans="1:11" ht="21" thickBot="1" x14ac:dyDescent="0.25">
      <c r="A14" s="11" t="s">
        <v>28</v>
      </c>
      <c r="B14" s="12">
        <v>119</v>
      </c>
      <c r="C14" s="12">
        <v>131</v>
      </c>
      <c r="D14" s="27">
        <f t="shared" si="0"/>
        <v>0.90839694656488545</v>
      </c>
      <c r="F14" s="34"/>
      <c r="G14" s="34"/>
      <c r="J14" s="34"/>
      <c r="K14" s="34"/>
    </row>
    <row r="15" spans="1:11" ht="21" thickBot="1" x14ac:dyDescent="0.25">
      <c r="A15" s="14" t="s">
        <v>29</v>
      </c>
      <c r="B15" s="32">
        <v>112</v>
      </c>
      <c r="C15" s="32">
        <v>126</v>
      </c>
      <c r="D15" s="33">
        <f t="shared" si="0"/>
        <v>0.88888888888888884</v>
      </c>
      <c r="F15" s="34"/>
      <c r="G15" s="34"/>
      <c r="J15" s="34"/>
      <c r="K15" s="34"/>
    </row>
    <row r="16" spans="1:11" ht="21" thickBot="1" x14ac:dyDescent="0.25">
      <c r="A16" s="28" t="s">
        <v>30</v>
      </c>
      <c r="B16" s="29">
        <f>SUM(B2:B15)</f>
        <v>1467</v>
      </c>
      <c r="C16" s="29">
        <f>SUM(C2:C15)</f>
        <v>1679</v>
      </c>
      <c r="D16" s="30">
        <f>B16/C16</f>
        <v>0.87373436569386542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8F77-0FB6-4945-A029-800908A9FB8B}">
  <dimension ref="A1:AA21"/>
  <sheetViews>
    <sheetView topLeftCell="A5" workbookViewId="0">
      <selection activeCell="C14" sqref="C14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11</v>
      </c>
      <c r="C6" s="5">
        <v>17</v>
      </c>
      <c r="D6" s="6">
        <v>0.6470588235294118</v>
      </c>
      <c r="E6" s="5">
        <v>3</v>
      </c>
      <c r="F6" s="5">
        <v>4</v>
      </c>
      <c r="G6" s="6">
        <v>0.75</v>
      </c>
      <c r="H6" s="5">
        <v>5</v>
      </c>
      <c r="I6" s="5">
        <v>3</v>
      </c>
      <c r="J6" s="5">
        <v>12</v>
      </c>
      <c r="K6" s="5">
        <v>1</v>
      </c>
      <c r="L6" s="5">
        <v>10</v>
      </c>
      <c r="M6" s="5">
        <v>2</v>
      </c>
      <c r="N6" s="5">
        <v>7</v>
      </c>
      <c r="O6" s="5">
        <v>4</v>
      </c>
      <c r="P6" s="5">
        <v>14</v>
      </c>
      <c r="Q6" s="5">
        <v>31</v>
      </c>
    </row>
    <row r="7" spans="1:27" ht="21" thickBot="1" x14ac:dyDescent="0.2">
      <c r="A7" s="7" t="s">
        <v>17</v>
      </c>
      <c r="B7" s="8">
        <v>4</v>
      </c>
      <c r="C7" s="8">
        <v>8</v>
      </c>
      <c r="D7" s="9">
        <v>0.5</v>
      </c>
      <c r="E7" s="8">
        <v>1</v>
      </c>
      <c r="F7" s="8">
        <v>5</v>
      </c>
      <c r="G7" s="9">
        <v>0.2</v>
      </c>
      <c r="H7" s="8">
        <v>7</v>
      </c>
      <c r="I7" s="8">
        <v>3</v>
      </c>
      <c r="J7" s="8">
        <v>5</v>
      </c>
      <c r="K7" s="8">
        <v>0</v>
      </c>
      <c r="L7" s="8">
        <v>3</v>
      </c>
      <c r="M7" s="8">
        <v>3</v>
      </c>
      <c r="N7" s="8">
        <v>3</v>
      </c>
      <c r="O7" s="8">
        <v>3</v>
      </c>
      <c r="P7" s="8">
        <v>2</v>
      </c>
      <c r="Q7" s="8">
        <v>11</v>
      </c>
    </row>
    <row r="8" spans="1:27" ht="21" thickBot="1" x14ac:dyDescent="0.2">
      <c r="A8" s="4" t="s">
        <v>18</v>
      </c>
      <c r="B8" s="5">
        <v>4</v>
      </c>
      <c r="C8" s="5">
        <v>5</v>
      </c>
      <c r="D8" s="6">
        <v>0.8</v>
      </c>
      <c r="E8" s="5">
        <v>2</v>
      </c>
      <c r="F8" s="5">
        <v>5</v>
      </c>
      <c r="G8" s="6">
        <v>0.4</v>
      </c>
      <c r="H8" s="5">
        <v>4</v>
      </c>
      <c r="I8" s="5">
        <v>1</v>
      </c>
      <c r="J8" s="5">
        <v>5</v>
      </c>
      <c r="K8" s="5">
        <v>0</v>
      </c>
      <c r="L8" s="5">
        <v>0</v>
      </c>
      <c r="M8" s="5">
        <v>3</v>
      </c>
      <c r="N8" s="5">
        <v>2</v>
      </c>
      <c r="O8" s="5">
        <v>4</v>
      </c>
      <c r="P8" s="5">
        <v>1</v>
      </c>
      <c r="Q8" s="5">
        <v>14</v>
      </c>
    </row>
    <row r="9" spans="1:27" ht="21" thickBot="1" x14ac:dyDescent="0.2">
      <c r="A9" s="7" t="s">
        <v>19</v>
      </c>
      <c r="B9" s="8" t="s">
        <v>32</v>
      </c>
      <c r="C9" s="8" t="s">
        <v>32</v>
      </c>
      <c r="D9" s="8" t="s">
        <v>32</v>
      </c>
      <c r="E9" s="8" t="s">
        <v>32</v>
      </c>
      <c r="F9" s="8" t="s">
        <v>32</v>
      </c>
      <c r="G9" s="8" t="s">
        <v>32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</row>
    <row r="10" spans="1:27" ht="21" thickBot="1" x14ac:dyDescent="0.2">
      <c r="A10" s="4" t="s">
        <v>20</v>
      </c>
      <c r="B10" s="5">
        <v>16</v>
      </c>
      <c r="C10" s="5">
        <v>27</v>
      </c>
      <c r="D10" s="10">
        <v>0.59259259259259256</v>
      </c>
      <c r="E10" s="5">
        <v>1</v>
      </c>
      <c r="F10" s="5">
        <v>9</v>
      </c>
      <c r="G10" s="10">
        <v>0.1111111111111111</v>
      </c>
      <c r="H10" s="5">
        <v>5</v>
      </c>
      <c r="I10" s="5">
        <v>5</v>
      </c>
      <c r="J10" s="5">
        <v>4</v>
      </c>
      <c r="K10" s="5">
        <v>1</v>
      </c>
      <c r="L10" s="5">
        <v>0</v>
      </c>
      <c r="M10" s="5">
        <v>10</v>
      </c>
      <c r="N10" s="5">
        <v>7</v>
      </c>
      <c r="O10" s="5">
        <v>7</v>
      </c>
      <c r="P10" s="5">
        <v>6</v>
      </c>
      <c r="Q10" s="5">
        <v>35</v>
      </c>
    </row>
    <row r="11" spans="1:27" ht="21" thickBot="1" x14ac:dyDescent="0.2">
      <c r="A11" s="7" t="s">
        <v>21</v>
      </c>
      <c r="B11" s="8">
        <v>8</v>
      </c>
      <c r="C11" s="8">
        <v>11</v>
      </c>
      <c r="D11" s="9">
        <v>0.72727272727272729</v>
      </c>
      <c r="E11" s="8">
        <v>3</v>
      </c>
      <c r="F11" s="8">
        <v>4</v>
      </c>
      <c r="G11" s="9">
        <v>0.75</v>
      </c>
      <c r="H11" s="8">
        <v>2</v>
      </c>
      <c r="I11" s="8">
        <v>0</v>
      </c>
      <c r="J11" s="8">
        <v>4</v>
      </c>
      <c r="K11" s="8">
        <v>1</v>
      </c>
      <c r="L11" s="8">
        <v>1</v>
      </c>
      <c r="M11" s="8">
        <v>6</v>
      </c>
      <c r="N11" s="8">
        <v>3</v>
      </c>
      <c r="O11" s="8">
        <v>2</v>
      </c>
      <c r="P11" s="8">
        <v>2</v>
      </c>
      <c r="Q11" s="8">
        <v>25</v>
      </c>
    </row>
    <row r="12" spans="1:27" ht="21" thickBot="1" x14ac:dyDescent="0.2">
      <c r="A12" s="4" t="s">
        <v>22</v>
      </c>
      <c r="B12" s="5">
        <v>7</v>
      </c>
      <c r="C12" s="5">
        <v>19</v>
      </c>
      <c r="D12" s="6">
        <v>0.36842105263157893</v>
      </c>
      <c r="E12" s="5">
        <v>6</v>
      </c>
      <c r="F12" s="5">
        <v>9</v>
      </c>
      <c r="G12" s="6">
        <v>0.66666666666666663</v>
      </c>
      <c r="H12" s="5">
        <v>8</v>
      </c>
      <c r="I12" s="5">
        <v>8</v>
      </c>
      <c r="J12" s="5">
        <v>6</v>
      </c>
      <c r="K12" s="5">
        <v>0</v>
      </c>
      <c r="L12" s="5">
        <v>0</v>
      </c>
      <c r="M12" s="5">
        <v>6</v>
      </c>
      <c r="N12" s="5">
        <v>5</v>
      </c>
      <c r="O12" s="5">
        <v>5</v>
      </c>
      <c r="P12" s="5">
        <v>3</v>
      </c>
      <c r="Q12" s="5">
        <v>32</v>
      </c>
    </row>
    <row r="13" spans="1:27" ht="21" thickBot="1" x14ac:dyDescent="0.2">
      <c r="A13" s="7" t="s">
        <v>23</v>
      </c>
      <c r="B13" s="8" t="s">
        <v>32</v>
      </c>
      <c r="C13" s="8" t="s">
        <v>32</v>
      </c>
      <c r="D13" s="9" t="s">
        <v>32</v>
      </c>
      <c r="E13" s="8" t="s">
        <v>32</v>
      </c>
      <c r="F13" s="8" t="s">
        <v>32</v>
      </c>
      <c r="G13" s="9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</row>
    <row r="14" spans="1:27" ht="21" thickBot="1" x14ac:dyDescent="0.25">
      <c r="A14" s="11" t="s">
        <v>24</v>
      </c>
      <c r="B14" s="5">
        <v>3</v>
      </c>
      <c r="C14" s="5">
        <v>4</v>
      </c>
      <c r="D14" s="6">
        <v>0.75</v>
      </c>
      <c r="E14" s="5">
        <v>3</v>
      </c>
      <c r="F14" s="5">
        <v>4</v>
      </c>
      <c r="G14" s="6">
        <v>0.75</v>
      </c>
      <c r="H14" s="5">
        <v>5</v>
      </c>
      <c r="I14" s="5">
        <v>3</v>
      </c>
      <c r="J14" s="5">
        <v>2</v>
      </c>
      <c r="K14" s="5">
        <v>1</v>
      </c>
      <c r="L14" s="5">
        <v>4</v>
      </c>
      <c r="M14" s="5">
        <v>3</v>
      </c>
      <c r="N14" s="5">
        <v>0</v>
      </c>
      <c r="O14" s="5">
        <v>4</v>
      </c>
      <c r="P14" s="5">
        <v>1</v>
      </c>
      <c r="Q14" s="5">
        <v>15</v>
      </c>
      <c r="T14"/>
    </row>
    <row r="15" spans="1:27" ht="21" thickBot="1" x14ac:dyDescent="0.25">
      <c r="A15" s="7" t="s">
        <v>25</v>
      </c>
      <c r="B15" s="8">
        <v>2</v>
      </c>
      <c r="C15" s="8">
        <v>7</v>
      </c>
      <c r="D15" s="9">
        <v>0.2857142857142857</v>
      </c>
      <c r="E15" s="8">
        <v>7</v>
      </c>
      <c r="F15" s="8">
        <v>9</v>
      </c>
      <c r="G15" s="9">
        <v>0.77777777777777779</v>
      </c>
      <c r="H15" s="8">
        <v>3</v>
      </c>
      <c r="I15" s="8">
        <v>1</v>
      </c>
      <c r="J15" s="8">
        <v>3</v>
      </c>
      <c r="K15" s="8">
        <v>0</v>
      </c>
      <c r="L15" s="8">
        <v>1</v>
      </c>
      <c r="M15" s="8">
        <v>2</v>
      </c>
      <c r="N15" s="8">
        <v>6</v>
      </c>
      <c r="O15" s="8">
        <v>10</v>
      </c>
      <c r="P15" s="8">
        <v>1</v>
      </c>
      <c r="Q15" s="8">
        <v>25</v>
      </c>
      <c r="AA15"/>
    </row>
    <row r="16" spans="1:27" ht="21" thickBot="1" x14ac:dyDescent="0.25">
      <c r="A16" s="11" t="s">
        <v>26</v>
      </c>
      <c r="B16" s="12">
        <v>14</v>
      </c>
      <c r="C16" s="12">
        <v>24</v>
      </c>
      <c r="D16" s="13">
        <v>0.58333333333333337</v>
      </c>
      <c r="E16" s="12">
        <v>2</v>
      </c>
      <c r="F16" s="12">
        <v>6</v>
      </c>
      <c r="G16" s="13">
        <v>0.33333333333333331</v>
      </c>
      <c r="H16" s="12">
        <v>7</v>
      </c>
      <c r="I16" s="12">
        <v>5</v>
      </c>
      <c r="J16" s="12">
        <v>4</v>
      </c>
      <c r="K16" s="12">
        <v>3</v>
      </c>
      <c r="L16" s="12">
        <v>3</v>
      </c>
      <c r="M16" s="12">
        <v>4</v>
      </c>
      <c r="N16" s="12">
        <v>5</v>
      </c>
      <c r="O16" s="12">
        <v>2</v>
      </c>
      <c r="P16" s="12">
        <v>0</v>
      </c>
      <c r="Q16" s="12">
        <v>34</v>
      </c>
      <c r="AA16"/>
    </row>
    <row r="17" spans="1:17" ht="21" thickBot="1" x14ac:dyDescent="0.2">
      <c r="A17" s="14" t="s">
        <v>27</v>
      </c>
      <c r="B17" s="15">
        <v>6</v>
      </c>
      <c r="C17" s="15">
        <v>8</v>
      </c>
      <c r="D17" s="16">
        <v>0.75</v>
      </c>
      <c r="E17" s="15">
        <v>4</v>
      </c>
      <c r="F17" s="15">
        <v>6</v>
      </c>
      <c r="G17" s="16">
        <v>0.66666666666666663</v>
      </c>
      <c r="H17" s="15">
        <v>5</v>
      </c>
      <c r="I17" s="15">
        <v>2</v>
      </c>
      <c r="J17" s="15">
        <v>4</v>
      </c>
      <c r="K17" s="15">
        <v>0</v>
      </c>
      <c r="L17" s="15">
        <v>3</v>
      </c>
      <c r="M17" s="15">
        <v>0</v>
      </c>
      <c r="N17" s="15">
        <v>3</v>
      </c>
      <c r="O17" s="15">
        <v>3</v>
      </c>
      <c r="P17" s="15">
        <v>5</v>
      </c>
      <c r="Q17" s="15">
        <v>24</v>
      </c>
    </row>
    <row r="18" spans="1:17" ht="21" thickBot="1" x14ac:dyDescent="0.2">
      <c r="A18" s="11" t="s">
        <v>28</v>
      </c>
      <c r="B18" s="12">
        <v>1</v>
      </c>
      <c r="C18" s="12">
        <v>2</v>
      </c>
      <c r="D18" s="13">
        <v>0.5</v>
      </c>
      <c r="E18" s="12">
        <v>3</v>
      </c>
      <c r="F18" s="12">
        <v>5</v>
      </c>
      <c r="G18" s="13">
        <v>0.6</v>
      </c>
      <c r="H18" s="12">
        <v>5</v>
      </c>
      <c r="I18" s="12">
        <v>0</v>
      </c>
      <c r="J18" s="12">
        <v>1</v>
      </c>
      <c r="K18" s="12">
        <v>1</v>
      </c>
      <c r="L18" s="12">
        <v>3</v>
      </c>
      <c r="M18" s="12">
        <v>5</v>
      </c>
      <c r="N18" s="12">
        <v>3</v>
      </c>
      <c r="O18" s="12">
        <v>3</v>
      </c>
      <c r="P18" s="12">
        <v>1</v>
      </c>
      <c r="Q18" s="12">
        <v>11</v>
      </c>
    </row>
    <row r="19" spans="1:17" ht="21" thickBot="1" x14ac:dyDescent="0.2">
      <c r="A19" s="14" t="s">
        <v>29</v>
      </c>
      <c r="B19" s="15">
        <v>3</v>
      </c>
      <c r="C19" s="15">
        <v>3</v>
      </c>
      <c r="D19" s="16">
        <v>1</v>
      </c>
      <c r="E19" s="15">
        <v>0</v>
      </c>
      <c r="F19" s="15">
        <v>4</v>
      </c>
      <c r="G19" s="16">
        <v>0</v>
      </c>
      <c r="H19" s="15">
        <v>3</v>
      </c>
      <c r="I19" s="15">
        <v>0</v>
      </c>
      <c r="J19" s="15">
        <v>2</v>
      </c>
      <c r="K19" s="15">
        <v>0</v>
      </c>
      <c r="L19" s="15">
        <v>0</v>
      </c>
      <c r="M19" s="15">
        <v>4</v>
      </c>
      <c r="N19" s="15">
        <v>2</v>
      </c>
      <c r="O19" s="15">
        <v>1</v>
      </c>
      <c r="P19" s="15">
        <v>0</v>
      </c>
      <c r="Q19" s="15">
        <v>6</v>
      </c>
    </row>
    <row r="20" spans="1:17" ht="21" thickBot="1" x14ac:dyDescent="0.2">
      <c r="A20" s="17" t="s">
        <v>30</v>
      </c>
      <c r="B20" s="18">
        <v>79</v>
      </c>
      <c r="C20" s="18">
        <v>135</v>
      </c>
      <c r="D20" s="19">
        <v>0.58518518518518514</v>
      </c>
      <c r="E20" s="18">
        <v>35</v>
      </c>
      <c r="F20" s="18">
        <v>70</v>
      </c>
      <c r="G20" s="19">
        <v>0.5</v>
      </c>
      <c r="H20" s="18">
        <v>59</v>
      </c>
      <c r="I20" s="18">
        <v>31</v>
      </c>
      <c r="J20" s="18">
        <v>52</v>
      </c>
      <c r="K20" s="18">
        <v>8</v>
      </c>
      <c r="L20" s="18">
        <v>28</v>
      </c>
      <c r="M20" s="18">
        <v>48</v>
      </c>
      <c r="N20" s="18">
        <v>46</v>
      </c>
      <c r="O20" s="18">
        <v>48</v>
      </c>
      <c r="P20" s="18">
        <v>36</v>
      </c>
      <c r="Q20" s="18">
        <v>263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9651-6B5F-4A8E-878B-14A6D4966447}">
  <dimension ref="A1:AA21"/>
  <sheetViews>
    <sheetView topLeftCell="A4" workbookViewId="0">
      <selection activeCell="B22" sqref="B22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39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18</v>
      </c>
      <c r="C6" s="5">
        <v>25</v>
      </c>
      <c r="D6" s="6">
        <v>0.72</v>
      </c>
      <c r="E6" s="5">
        <v>2</v>
      </c>
      <c r="F6" s="5">
        <v>6</v>
      </c>
      <c r="G6" s="6">
        <v>0.33333333333333331</v>
      </c>
      <c r="H6" s="5">
        <v>15</v>
      </c>
      <c r="I6" s="5">
        <v>4</v>
      </c>
      <c r="J6" s="5">
        <v>11</v>
      </c>
      <c r="K6" s="5">
        <v>2</v>
      </c>
      <c r="L6" s="5">
        <v>12</v>
      </c>
      <c r="M6" s="5">
        <v>2</v>
      </c>
      <c r="N6" s="5">
        <v>3</v>
      </c>
      <c r="O6" s="5">
        <v>4</v>
      </c>
      <c r="P6" s="5">
        <v>3</v>
      </c>
      <c r="Q6" s="5">
        <v>42</v>
      </c>
    </row>
    <row r="7" spans="1:27" ht="21" thickBot="1" x14ac:dyDescent="0.2">
      <c r="A7" s="7" t="s">
        <v>17</v>
      </c>
      <c r="B7" s="8">
        <v>7</v>
      </c>
      <c r="C7" s="8">
        <v>9</v>
      </c>
      <c r="D7" s="9">
        <v>0.77777777777777779</v>
      </c>
      <c r="E7" s="8">
        <v>3</v>
      </c>
      <c r="F7" s="8">
        <v>7</v>
      </c>
      <c r="G7" s="9">
        <v>0.42857142857142855</v>
      </c>
      <c r="H7" s="8">
        <v>11</v>
      </c>
      <c r="I7" s="8">
        <v>4</v>
      </c>
      <c r="J7" s="8">
        <v>3</v>
      </c>
      <c r="K7" s="8">
        <v>0</v>
      </c>
      <c r="L7" s="8">
        <v>1</v>
      </c>
      <c r="M7" s="8">
        <v>4</v>
      </c>
      <c r="N7" s="8">
        <v>4</v>
      </c>
      <c r="O7" s="8">
        <v>3</v>
      </c>
      <c r="P7" s="8">
        <v>3</v>
      </c>
      <c r="Q7" s="8">
        <v>23</v>
      </c>
    </row>
    <row r="8" spans="1:27" ht="21" thickBot="1" x14ac:dyDescent="0.2">
      <c r="A8" s="4" t="s">
        <v>18</v>
      </c>
      <c r="B8" s="5">
        <v>4</v>
      </c>
      <c r="C8" s="5">
        <v>9</v>
      </c>
      <c r="D8" s="6">
        <v>0.44444444444444442</v>
      </c>
      <c r="E8" s="5">
        <v>3</v>
      </c>
      <c r="F8" s="5">
        <v>14</v>
      </c>
      <c r="G8" s="6">
        <v>0.21428571428571427</v>
      </c>
      <c r="H8" s="5">
        <v>4</v>
      </c>
      <c r="I8" s="5">
        <v>0</v>
      </c>
      <c r="J8" s="5">
        <v>5</v>
      </c>
      <c r="K8" s="5">
        <v>0</v>
      </c>
      <c r="L8" s="5">
        <v>1</v>
      </c>
      <c r="M8" s="5">
        <v>2</v>
      </c>
      <c r="N8" s="5">
        <v>3</v>
      </c>
      <c r="O8" s="5">
        <v>2</v>
      </c>
      <c r="P8" s="5">
        <v>3</v>
      </c>
      <c r="Q8" s="5">
        <v>17</v>
      </c>
    </row>
    <row r="9" spans="1:27" ht="21" thickBot="1" x14ac:dyDescent="0.2">
      <c r="A9" s="7" t="s">
        <v>19</v>
      </c>
      <c r="B9" s="8" t="s">
        <v>32</v>
      </c>
      <c r="C9" s="8" t="s">
        <v>32</v>
      </c>
      <c r="D9" s="8" t="s">
        <v>32</v>
      </c>
      <c r="E9" s="8" t="s">
        <v>32</v>
      </c>
      <c r="F9" s="8" t="s">
        <v>32</v>
      </c>
      <c r="G9" s="8" t="s">
        <v>32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</row>
    <row r="10" spans="1:27" ht="21" thickBot="1" x14ac:dyDescent="0.2">
      <c r="A10" s="4" t="s">
        <v>20</v>
      </c>
      <c r="B10" s="5">
        <v>21</v>
      </c>
      <c r="C10" s="5">
        <v>31</v>
      </c>
      <c r="D10" s="10">
        <v>0.67741935483870963</v>
      </c>
      <c r="E10" s="5">
        <v>3</v>
      </c>
      <c r="F10" s="5">
        <v>17</v>
      </c>
      <c r="G10" s="10">
        <v>0.17647058823529413</v>
      </c>
      <c r="H10" s="5">
        <v>20</v>
      </c>
      <c r="I10" s="5">
        <v>5</v>
      </c>
      <c r="J10" s="5">
        <v>4</v>
      </c>
      <c r="K10" s="5">
        <v>1</v>
      </c>
      <c r="L10" s="5">
        <v>4</v>
      </c>
      <c r="M10" s="5">
        <v>9</v>
      </c>
      <c r="N10" s="5">
        <v>6</v>
      </c>
      <c r="O10" s="5">
        <v>5</v>
      </c>
      <c r="P10" s="5">
        <v>5</v>
      </c>
      <c r="Q10" s="5">
        <v>51</v>
      </c>
    </row>
    <row r="11" spans="1:27" ht="21" thickBot="1" x14ac:dyDescent="0.2">
      <c r="A11" s="7" t="s">
        <v>21</v>
      </c>
      <c r="B11" s="8">
        <v>7</v>
      </c>
      <c r="C11" s="8">
        <v>11</v>
      </c>
      <c r="D11" s="9">
        <v>0.63636363636363635</v>
      </c>
      <c r="E11" s="8">
        <v>2</v>
      </c>
      <c r="F11" s="8">
        <v>4</v>
      </c>
      <c r="G11" s="9">
        <v>0.5</v>
      </c>
      <c r="H11" s="8">
        <v>9</v>
      </c>
      <c r="I11" s="8">
        <v>1</v>
      </c>
      <c r="J11" s="8">
        <v>8</v>
      </c>
      <c r="K11" s="8">
        <v>2</v>
      </c>
      <c r="L11" s="8">
        <v>0</v>
      </c>
      <c r="M11" s="8">
        <v>1</v>
      </c>
      <c r="N11" s="8">
        <v>2</v>
      </c>
      <c r="O11" s="8">
        <v>3</v>
      </c>
      <c r="P11" s="8">
        <v>0</v>
      </c>
      <c r="Q11" s="8">
        <v>20</v>
      </c>
    </row>
    <row r="12" spans="1:27" ht="21" thickBot="1" x14ac:dyDescent="0.2">
      <c r="A12" s="4" t="s">
        <v>22</v>
      </c>
      <c r="B12" s="5">
        <v>19</v>
      </c>
      <c r="C12" s="5">
        <v>27</v>
      </c>
      <c r="D12" s="6">
        <v>0.70370370370370372</v>
      </c>
      <c r="E12" s="5">
        <v>2</v>
      </c>
      <c r="F12" s="5">
        <v>9</v>
      </c>
      <c r="G12" s="6">
        <v>0.22222222222222221</v>
      </c>
      <c r="H12" s="5">
        <v>8</v>
      </c>
      <c r="I12" s="5">
        <v>3</v>
      </c>
      <c r="J12" s="5">
        <v>4</v>
      </c>
      <c r="K12" s="5">
        <v>1</v>
      </c>
      <c r="L12" s="5">
        <v>1</v>
      </c>
      <c r="M12" s="5">
        <v>2</v>
      </c>
      <c r="N12" s="5">
        <v>8</v>
      </c>
      <c r="O12" s="5">
        <v>2</v>
      </c>
      <c r="P12" s="5">
        <v>0</v>
      </c>
      <c r="Q12" s="5">
        <v>44</v>
      </c>
    </row>
    <row r="13" spans="1:27" ht="21" thickBot="1" x14ac:dyDescent="0.2">
      <c r="A13" s="7" t="s">
        <v>23</v>
      </c>
      <c r="B13" s="8" t="s">
        <v>32</v>
      </c>
      <c r="C13" s="8" t="s">
        <v>32</v>
      </c>
      <c r="D13" s="8" t="s">
        <v>32</v>
      </c>
      <c r="E13" s="8" t="s">
        <v>32</v>
      </c>
      <c r="F13" s="8" t="s">
        <v>32</v>
      </c>
      <c r="G13" s="8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</row>
    <row r="14" spans="1:27" ht="21" thickBot="1" x14ac:dyDescent="0.25">
      <c r="A14" s="11" t="s">
        <v>24</v>
      </c>
      <c r="B14" s="5">
        <v>7</v>
      </c>
      <c r="C14" s="5">
        <v>8</v>
      </c>
      <c r="D14" s="6">
        <v>0.875</v>
      </c>
      <c r="E14" s="5">
        <v>2</v>
      </c>
      <c r="F14" s="5">
        <v>5</v>
      </c>
      <c r="G14" s="6">
        <v>0.4</v>
      </c>
      <c r="H14" s="5">
        <v>5</v>
      </c>
      <c r="I14" s="5">
        <v>0</v>
      </c>
      <c r="J14" s="5">
        <v>3</v>
      </c>
      <c r="K14" s="5">
        <v>1</v>
      </c>
      <c r="L14" s="5">
        <v>2</v>
      </c>
      <c r="M14" s="5">
        <v>0</v>
      </c>
      <c r="N14" s="5">
        <v>3</v>
      </c>
      <c r="O14" s="5">
        <v>0</v>
      </c>
      <c r="P14" s="5">
        <v>2</v>
      </c>
      <c r="Q14" s="5">
        <v>20</v>
      </c>
      <c r="T14"/>
    </row>
    <row r="15" spans="1:27" ht="21" thickBot="1" x14ac:dyDescent="0.25">
      <c r="A15" s="7" t="s">
        <v>25</v>
      </c>
      <c r="B15" s="8">
        <v>1</v>
      </c>
      <c r="C15" s="8">
        <v>6</v>
      </c>
      <c r="D15" s="9">
        <v>0.16666666666666666</v>
      </c>
      <c r="E15" s="8">
        <v>3</v>
      </c>
      <c r="F15" s="8">
        <v>7</v>
      </c>
      <c r="G15" s="9">
        <v>0.42857142857142855</v>
      </c>
      <c r="H15" s="8">
        <v>8</v>
      </c>
      <c r="I15" s="8">
        <v>1</v>
      </c>
      <c r="J15" s="8">
        <v>4</v>
      </c>
      <c r="K15" s="8">
        <v>0</v>
      </c>
      <c r="L15" s="8">
        <v>3</v>
      </c>
      <c r="M15" s="8">
        <v>4</v>
      </c>
      <c r="N15" s="8">
        <v>1</v>
      </c>
      <c r="O15" s="8">
        <v>7</v>
      </c>
      <c r="P15" s="8">
        <v>2</v>
      </c>
      <c r="Q15" s="8">
        <v>11</v>
      </c>
      <c r="AA15"/>
    </row>
    <row r="16" spans="1:27" ht="21" thickBot="1" x14ac:dyDescent="0.25">
      <c r="A16" s="11" t="s">
        <v>26</v>
      </c>
      <c r="B16" s="12">
        <v>13</v>
      </c>
      <c r="C16" s="12">
        <v>25</v>
      </c>
      <c r="D16" s="13">
        <v>0.52</v>
      </c>
      <c r="E16" s="12">
        <v>1</v>
      </c>
      <c r="F16" s="12">
        <v>3</v>
      </c>
      <c r="G16" s="13">
        <v>0.33333333333333331</v>
      </c>
      <c r="H16" s="12">
        <v>7</v>
      </c>
      <c r="I16" s="12">
        <v>4</v>
      </c>
      <c r="J16" s="12">
        <v>5</v>
      </c>
      <c r="K16" s="12">
        <v>3</v>
      </c>
      <c r="L16" s="12">
        <v>1</v>
      </c>
      <c r="M16" s="12">
        <v>9</v>
      </c>
      <c r="N16" s="12">
        <v>4</v>
      </c>
      <c r="O16" s="12">
        <v>2</v>
      </c>
      <c r="P16" s="12">
        <v>2</v>
      </c>
      <c r="Q16" s="12">
        <v>29</v>
      </c>
      <c r="AA16"/>
    </row>
    <row r="17" spans="1:17" ht="21" thickBot="1" x14ac:dyDescent="0.2">
      <c r="A17" s="14" t="s">
        <v>27</v>
      </c>
      <c r="B17" s="15">
        <v>7</v>
      </c>
      <c r="C17" s="15">
        <v>13</v>
      </c>
      <c r="D17" s="16">
        <v>0.53846153846153844</v>
      </c>
      <c r="E17" s="15">
        <v>2</v>
      </c>
      <c r="F17" s="15">
        <v>5</v>
      </c>
      <c r="G17" s="16">
        <v>0.4</v>
      </c>
      <c r="H17" s="15">
        <v>4</v>
      </c>
      <c r="I17" s="15">
        <v>0</v>
      </c>
      <c r="J17" s="15">
        <v>2</v>
      </c>
      <c r="K17" s="15">
        <v>0</v>
      </c>
      <c r="L17" s="15">
        <v>3</v>
      </c>
      <c r="M17" s="15">
        <v>5</v>
      </c>
      <c r="N17" s="15">
        <v>0</v>
      </c>
      <c r="O17" s="15">
        <v>5</v>
      </c>
      <c r="P17" s="15">
        <v>4</v>
      </c>
      <c r="Q17" s="15">
        <v>20</v>
      </c>
    </row>
    <row r="18" spans="1:17" ht="21" thickBot="1" x14ac:dyDescent="0.2">
      <c r="A18" s="11" t="s">
        <v>28</v>
      </c>
      <c r="B18" s="12">
        <v>1</v>
      </c>
      <c r="C18" s="12">
        <v>4</v>
      </c>
      <c r="D18" s="13">
        <v>0.25</v>
      </c>
      <c r="E18" s="12">
        <v>2</v>
      </c>
      <c r="F18" s="12">
        <v>8</v>
      </c>
      <c r="G18" s="13">
        <v>0.25</v>
      </c>
      <c r="H18" s="12">
        <v>5</v>
      </c>
      <c r="I18" s="12">
        <v>1</v>
      </c>
      <c r="J18" s="12">
        <v>2</v>
      </c>
      <c r="K18" s="12">
        <v>0</v>
      </c>
      <c r="L18" s="12">
        <v>1</v>
      </c>
      <c r="M18" s="12">
        <v>1</v>
      </c>
      <c r="N18" s="12">
        <v>0</v>
      </c>
      <c r="O18" s="12">
        <v>2</v>
      </c>
      <c r="P18" s="12">
        <v>1</v>
      </c>
      <c r="Q18" s="12">
        <v>8</v>
      </c>
    </row>
    <row r="19" spans="1:17" ht="21" thickBot="1" x14ac:dyDescent="0.2">
      <c r="A19" s="14" t="s">
        <v>29</v>
      </c>
      <c r="B19" s="15">
        <v>5</v>
      </c>
      <c r="C19" s="15">
        <v>8</v>
      </c>
      <c r="D19" s="16">
        <v>0.625</v>
      </c>
      <c r="E19" s="15">
        <v>0</v>
      </c>
      <c r="F19" s="15">
        <v>4</v>
      </c>
      <c r="G19" s="16">
        <v>0</v>
      </c>
      <c r="H19" s="15">
        <v>2</v>
      </c>
      <c r="I19" s="15">
        <v>2</v>
      </c>
      <c r="J19" s="15">
        <v>3</v>
      </c>
      <c r="K19" s="15">
        <v>1</v>
      </c>
      <c r="L19" s="15">
        <v>3</v>
      </c>
      <c r="M19" s="15">
        <v>3</v>
      </c>
      <c r="N19" s="15">
        <v>2</v>
      </c>
      <c r="O19" s="15">
        <v>2</v>
      </c>
      <c r="P19" s="15">
        <v>1</v>
      </c>
      <c r="Q19" s="15">
        <v>10</v>
      </c>
    </row>
    <row r="20" spans="1:17" ht="21" thickBot="1" x14ac:dyDescent="0.2">
      <c r="A20" s="17" t="s">
        <v>30</v>
      </c>
      <c r="B20" s="18">
        <f>SUM(B6:B19)</f>
        <v>110</v>
      </c>
      <c r="C20" s="18">
        <f t="shared" ref="C20:Q20" si="0">SUM(C6:C19)</f>
        <v>176</v>
      </c>
      <c r="D20" s="19">
        <f>B20/C20</f>
        <v>0.625</v>
      </c>
      <c r="E20" s="18">
        <f t="shared" si="0"/>
        <v>25</v>
      </c>
      <c r="F20" s="18">
        <f t="shared" si="0"/>
        <v>89</v>
      </c>
      <c r="G20" s="19">
        <f>E20/F20</f>
        <v>0.2808988764044944</v>
      </c>
      <c r="H20" s="18">
        <f t="shared" si="0"/>
        <v>98</v>
      </c>
      <c r="I20" s="18">
        <f t="shared" si="0"/>
        <v>25</v>
      </c>
      <c r="J20" s="18">
        <f t="shared" si="0"/>
        <v>54</v>
      </c>
      <c r="K20" s="18">
        <f t="shared" si="0"/>
        <v>11</v>
      </c>
      <c r="L20" s="18">
        <f t="shared" si="0"/>
        <v>32</v>
      </c>
      <c r="M20" s="18">
        <f t="shared" si="0"/>
        <v>42</v>
      </c>
      <c r="N20" s="18">
        <f t="shared" si="0"/>
        <v>36</v>
      </c>
      <c r="O20" s="18">
        <f t="shared" si="0"/>
        <v>37</v>
      </c>
      <c r="P20" s="18">
        <f t="shared" si="0"/>
        <v>26</v>
      </c>
      <c r="Q20" s="18">
        <f t="shared" si="0"/>
        <v>295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20CC-DE95-4254-B5C4-9534F0CA88FB}">
  <dimension ref="A1:AA21"/>
  <sheetViews>
    <sheetView topLeftCell="A4" workbookViewId="0">
      <selection activeCell="Q20" sqref="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13</v>
      </c>
      <c r="C6" s="5">
        <v>20</v>
      </c>
      <c r="D6" s="6">
        <v>0.65</v>
      </c>
      <c r="E6" s="5">
        <v>3</v>
      </c>
      <c r="F6" s="5">
        <v>8</v>
      </c>
      <c r="G6" s="6">
        <v>0.375</v>
      </c>
      <c r="H6" s="5">
        <v>8</v>
      </c>
      <c r="I6" s="5">
        <v>2</v>
      </c>
      <c r="J6" s="5">
        <v>15</v>
      </c>
      <c r="K6" s="5">
        <v>1</v>
      </c>
      <c r="L6" s="5">
        <v>8</v>
      </c>
      <c r="M6" s="5">
        <v>2</v>
      </c>
      <c r="N6" s="5">
        <v>1</v>
      </c>
      <c r="O6" s="5">
        <v>7</v>
      </c>
      <c r="P6" s="5">
        <v>10</v>
      </c>
      <c r="Q6" s="5">
        <v>35</v>
      </c>
    </row>
    <row r="7" spans="1:27" ht="21" thickBot="1" x14ac:dyDescent="0.2">
      <c r="A7" s="7" t="s">
        <v>17</v>
      </c>
      <c r="B7" s="8">
        <v>5</v>
      </c>
      <c r="C7" s="8">
        <v>7</v>
      </c>
      <c r="D7" s="9">
        <v>0.7142857142857143</v>
      </c>
      <c r="E7" s="8">
        <v>5</v>
      </c>
      <c r="F7" s="8">
        <v>9</v>
      </c>
      <c r="G7" s="9">
        <v>0.55555555555555558</v>
      </c>
      <c r="H7" s="8">
        <v>4</v>
      </c>
      <c r="I7" s="8">
        <v>0</v>
      </c>
      <c r="J7" s="8">
        <v>3</v>
      </c>
      <c r="K7" s="8">
        <v>0</v>
      </c>
      <c r="L7" s="8">
        <v>3</v>
      </c>
      <c r="M7" s="8">
        <v>4</v>
      </c>
      <c r="N7" s="8">
        <v>3</v>
      </c>
      <c r="O7" s="8">
        <v>4</v>
      </c>
      <c r="P7" s="8">
        <v>1</v>
      </c>
      <c r="Q7" s="8">
        <v>25</v>
      </c>
    </row>
    <row r="8" spans="1:27" ht="21" thickBot="1" x14ac:dyDescent="0.2">
      <c r="A8" s="4" t="s">
        <v>18</v>
      </c>
      <c r="B8" s="5">
        <v>2</v>
      </c>
      <c r="C8" s="5">
        <v>4</v>
      </c>
      <c r="D8" s="6">
        <v>0.5</v>
      </c>
      <c r="E8" s="5">
        <v>3</v>
      </c>
      <c r="F8" s="5">
        <v>8</v>
      </c>
      <c r="G8" s="6">
        <v>0.375</v>
      </c>
      <c r="H8" s="5">
        <v>3</v>
      </c>
      <c r="I8" s="5">
        <v>1</v>
      </c>
      <c r="J8" s="5">
        <v>5</v>
      </c>
      <c r="K8" s="5">
        <v>2</v>
      </c>
      <c r="L8" s="5">
        <v>2</v>
      </c>
      <c r="M8" s="5">
        <v>1</v>
      </c>
      <c r="N8" s="5">
        <v>0</v>
      </c>
      <c r="O8" s="5">
        <v>2</v>
      </c>
      <c r="P8" s="5">
        <v>2</v>
      </c>
      <c r="Q8" s="5">
        <v>13</v>
      </c>
    </row>
    <row r="9" spans="1:27" ht="21" thickBot="1" x14ac:dyDescent="0.2">
      <c r="A9" s="7" t="s">
        <v>19</v>
      </c>
      <c r="B9" s="8" t="s">
        <v>32</v>
      </c>
      <c r="C9" s="8" t="s">
        <v>32</v>
      </c>
      <c r="D9" s="8" t="s">
        <v>32</v>
      </c>
      <c r="E9" s="8" t="s">
        <v>32</v>
      </c>
      <c r="F9" s="8" t="s">
        <v>32</v>
      </c>
      <c r="G9" s="8" t="s">
        <v>32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</row>
    <row r="10" spans="1:27" ht="21" thickBot="1" x14ac:dyDescent="0.2">
      <c r="A10" s="4" t="s">
        <v>20</v>
      </c>
      <c r="B10" s="5">
        <v>10</v>
      </c>
      <c r="C10" s="5">
        <v>18</v>
      </c>
      <c r="D10" s="10">
        <v>0.55555555555555558</v>
      </c>
      <c r="E10" s="5">
        <v>2</v>
      </c>
      <c r="F10" s="5">
        <v>11</v>
      </c>
      <c r="G10" s="10">
        <v>0.18181818181818182</v>
      </c>
      <c r="H10" s="5">
        <v>10</v>
      </c>
      <c r="I10" s="5">
        <v>4</v>
      </c>
      <c r="J10" s="5">
        <v>2</v>
      </c>
      <c r="K10" s="5">
        <v>0</v>
      </c>
      <c r="L10" s="5">
        <v>0</v>
      </c>
      <c r="M10" s="5">
        <v>2</v>
      </c>
      <c r="N10" s="5">
        <v>8</v>
      </c>
      <c r="O10" s="5">
        <v>4</v>
      </c>
      <c r="P10" s="5">
        <v>0</v>
      </c>
      <c r="Q10" s="5">
        <v>26</v>
      </c>
    </row>
    <row r="11" spans="1:27" ht="21" thickBot="1" x14ac:dyDescent="0.2">
      <c r="A11" s="7" t="s">
        <v>21</v>
      </c>
      <c r="B11" s="8">
        <v>4</v>
      </c>
      <c r="C11" s="8">
        <v>11</v>
      </c>
      <c r="D11" s="9">
        <v>0.36363636363636365</v>
      </c>
      <c r="E11" s="8">
        <v>4</v>
      </c>
      <c r="F11" s="8">
        <v>8</v>
      </c>
      <c r="G11" s="9">
        <v>0.5</v>
      </c>
      <c r="H11" s="8">
        <v>4</v>
      </c>
      <c r="I11" s="8">
        <v>2</v>
      </c>
      <c r="J11" s="8">
        <v>4</v>
      </c>
      <c r="K11" s="8">
        <v>1</v>
      </c>
      <c r="L11" s="8">
        <v>3</v>
      </c>
      <c r="M11" s="8">
        <v>1</v>
      </c>
      <c r="N11" s="8">
        <v>1</v>
      </c>
      <c r="O11" s="8">
        <v>1</v>
      </c>
      <c r="P11" s="8">
        <v>1</v>
      </c>
      <c r="Q11" s="8">
        <v>20</v>
      </c>
    </row>
    <row r="12" spans="1:27" ht="21" thickBot="1" x14ac:dyDescent="0.2">
      <c r="A12" s="4" t="s">
        <v>22</v>
      </c>
      <c r="B12" s="5">
        <v>18</v>
      </c>
      <c r="C12" s="5">
        <v>27</v>
      </c>
      <c r="D12" s="6">
        <v>0.66666666666666663</v>
      </c>
      <c r="E12" s="5">
        <v>2</v>
      </c>
      <c r="F12" s="5">
        <v>8</v>
      </c>
      <c r="G12" s="6">
        <v>0.25</v>
      </c>
      <c r="H12" s="5">
        <v>14</v>
      </c>
      <c r="I12" s="5">
        <v>3</v>
      </c>
      <c r="J12" s="5">
        <v>5</v>
      </c>
      <c r="K12" s="5">
        <v>1</v>
      </c>
      <c r="L12" s="5">
        <v>4</v>
      </c>
      <c r="M12" s="5">
        <v>2</v>
      </c>
      <c r="N12" s="5">
        <v>5</v>
      </c>
      <c r="O12" s="5">
        <v>2</v>
      </c>
      <c r="P12" s="5">
        <v>1</v>
      </c>
      <c r="Q12" s="5">
        <v>42</v>
      </c>
    </row>
    <row r="13" spans="1:27" ht="21" thickBot="1" x14ac:dyDescent="0.2">
      <c r="A13" s="7" t="s">
        <v>23</v>
      </c>
      <c r="B13" s="8" t="s">
        <v>32</v>
      </c>
      <c r="C13" s="8" t="s">
        <v>32</v>
      </c>
      <c r="D13" s="8" t="s">
        <v>32</v>
      </c>
      <c r="E13" s="8" t="s">
        <v>32</v>
      </c>
      <c r="F13" s="8" t="s">
        <v>32</v>
      </c>
      <c r="G13" s="8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</row>
    <row r="14" spans="1:27" ht="21" thickBot="1" x14ac:dyDescent="0.25">
      <c r="A14" s="11" t="s">
        <v>24</v>
      </c>
      <c r="B14" s="5">
        <v>7</v>
      </c>
      <c r="C14" s="5">
        <v>9</v>
      </c>
      <c r="D14" s="6">
        <v>0.77777777777777779</v>
      </c>
      <c r="E14" s="5">
        <v>2</v>
      </c>
      <c r="F14" s="5">
        <v>7</v>
      </c>
      <c r="G14" s="6">
        <v>0.2857142857142857</v>
      </c>
      <c r="H14" s="5">
        <v>5</v>
      </c>
      <c r="I14" s="5">
        <v>3</v>
      </c>
      <c r="J14" s="5">
        <v>3</v>
      </c>
      <c r="K14" s="5">
        <v>1</v>
      </c>
      <c r="L14" s="5">
        <v>2</v>
      </c>
      <c r="M14" s="5">
        <v>3</v>
      </c>
      <c r="N14" s="5">
        <v>3</v>
      </c>
      <c r="O14" s="5">
        <v>1</v>
      </c>
      <c r="P14" s="5">
        <v>3</v>
      </c>
      <c r="Q14" s="5">
        <v>20</v>
      </c>
      <c r="T14"/>
    </row>
    <row r="15" spans="1:27" ht="21" thickBot="1" x14ac:dyDescent="0.25">
      <c r="A15" s="7" t="s">
        <v>25</v>
      </c>
      <c r="B15" s="8">
        <v>0</v>
      </c>
      <c r="C15" s="8">
        <v>5</v>
      </c>
      <c r="D15" s="9">
        <v>0</v>
      </c>
      <c r="E15" s="8">
        <v>4</v>
      </c>
      <c r="F15" s="8">
        <v>11</v>
      </c>
      <c r="G15" s="9">
        <v>0.36363636363636365</v>
      </c>
      <c r="H15" s="8">
        <v>4</v>
      </c>
      <c r="I15" s="8">
        <v>1</v>
      </c>
      <c r="J15" s="8">
        <v>1</v>
      </c>
      <c r="K15" s="8">
        <v>0</v>
      </c>
      <c r="L15" s="8">
        <v>1</v>
      </c>
      <c r="M15" s="8">
        <v>1</v>
      </c>
      <c r="N15" s="8">
        <v>1</v>
      </c>
      <c r="O15" s="8">
        <v>7</v>
      </c>
      <c r="P15" s="8">
        <v>1</v>
      </c>
      <c r="Q15" s="8">
        <v>12</v>
      </c>
      <c r="AA15"/>
    </row>
    <row r="16" spans="1:27" ht="21" thickBot="1" x14ac:dyDescent="0.25">
      <c r="A16" s="11" t="s">
        <v>26</v>
      </c>
      <c r="B16" s="12">
        <v>10</v>
      </c>
      <c r="C16" s="12">
        <v>19</v>
      </c>
      <c r="D16" s="13">
        <v>0.52631578947368418</v>
      </c>
      <c r="E16" s="12">
        <v>0</v>
      </c>
      <c r="F16" s="12">
        <v>0</v>
      </c>
      <c r="G16" s="13" t="s">
        <v>42</v>
      </c>
      <c r="H16" s="12">
        <v>19</v>
      </c>
      <c r="I16" s="12">
        <v>6</v>
      </c>
      <c r="J16" s="12">
        <v>5</v>
      </c>
      <c r="K16" s="12">
        <v>1</v>
      </c>
      <c r="L16" s="12">
        <v>1</v>
      </c>
      <c r="M16" s="12">
        <v>11</v>
      </c>
      <c r="N16" s="12">
        <v>4</v>
      </c>
      <c r="O16" s="12">
        <v>8</v>
      </c>
      <c r="P16" s="12">
        <v>0</v>
      </c>
      <c r="Q16" s="12">
        <v>20</v>
      </c>
      <c r="AA16"/>
    </row>
    <row r="17" spans="1:17" ht="21" thickBot="1" x14ac:dyDescent="0.2">
      <c r="A17" s="14" t="s">
        <v>27</v>
      </c>
      <c r="B17" s="15">
        <v>6</v>
      </c>
      <c r="C17" s="15">
        <v>12</v>
      </c>
      <c r="D17" s="16">
        <v>0.5</v>
      </c>
      <c r="E17" s="15">
        <v>4</v>
      </c>
      <c r="F17" s="15">
        <v>9</v>
      </c>
      <c r="G17" s="16">
        <v>0.44444444444444442</v>
      </c>
      <c r="H17" s="15">
        <v>5</v>
      </c>
      <c r="I17" s="15">
        <v>0</v>
      </c>
      <c r="J17" s="15">
        <v>2</v>
      </c>
      <c r="K17" s="15">
        <v>0</v>
      </c>
      <c r="L17" s="15">
        <v>1</v>
      </c>
      <c r="M17" s="15">
        <v>7</v>
      </c>
      <c r="N17" s="15">
        <v>4</v>
      </c>
      <c r="O17" s="15">
        <v>4</v>
      </c>
      <c r="P17" s="15">
        <v>5</v>
      </c>
      <c r="Q17" s="15">
        <v>24</v>
      </c>
    </row>
    <row r="18" spans="1:17" ht="21" thickBot="1" x14ac:dyDescent="0.2">
      <c r="A18" s="11" t="s">
        <v>28</v>
      </c>
      <c r="B18" s="12">
        <v>5</v>
      </c>
      <c r="C18" s="12">
        <v>7</v>
      </c>
      <c r="D18" s="13">
        <v>0.7142857142857143</v>
      </c>
      <c r="E18" s="12">
        <v>3</v>
      </c>
      <c r="F18" s="12">
        <v>5</v>
      </c>
      <c r="G18" s="13">
        <v>0.6</v>
      </c>
      <c r="H18" s="12">
        <v>9</v>
      </c>
      <c r="I18" s="12">
        <v>2</v>
      </c>
      <c r="J18" s="12">
        <v>7</v>
      </c>
      <c r="K18" s="12">
        <v>1</v>
      </c>
      <c r="L18" s="12">
        <v>2</v>
      </c>
      <c r="M18" s="12">
        <v>3</v>
      </c>
      <c r="N18" s="12">
        <v>1</v>
      </c>
      <c r="O18" s="12">
        <v>1</v>
      </c>
      <c r="P18" s="12">
        <v>2</v>
      </c>
      <c r="Q18" s="12">
        <v>19</v>
      </c>
    </row>
    <row r="19" spans="1:17" ht="21" thickBot="1" x14ac:dyDescent="0.2">
      <c r="A19" s="14" t="s">
        <v>29</v>
      </c>
      <c r="B19" s="15">
        <v>2</v>
      </c>
      <c r="C19" s="15">
        <v>4</v>
      </c>
      <c r="D19" s="16">
        <v>0.5</v>
      </c>
      <c r="E19" s="15">
        <v>7</v>
      </c>
      <c r="F19" s="15">
        <v>15</v>
      </c>
      <c r="G19" s="16">
        <v>0.46666666666666667</v>
      </c>
      <c r="H19" s="15">
        <v>5</v>
      </c>
      <c r="I19" s="15">
        <v>1</v>
      </c>
      <c r="J19" s="15">
        <v>3</v>
      </c>
      <c r="K19" s="15">
        <v>0</v>
      </c>
      <c r="L19" s="15">
        <v>0</v>
      </c>
      <c r="M19" s="15">
        <v>5</v>
      </c>
      <c r="N19" s="15">
        <v>0</v>
      </c>
      <c r="O19" s="15">
        <v>4</v>
      </c>
      <c r="P19" s="15">
        <v>3</v>
      </c>
      <c r="Q19" s="15">
        <v>25</v>
      </c>
    </row>
    <row r="20" spans="1:17" ht="21" thickBot="1" x14ac:dyDescent="0.2">
      <c r="A20" s="17" t="s">
        <v>30</v>
      </c>
      <c r="B20" s="18">
        <f>SUM(B6:B19)</f>
        <v>82</v>
      </c>
      <c r="C20" s="18">
        <f t="shared" ref="C20:Q20" si="0">SUM(C6:C19)</f>
        <v>143</v>
      </c>
      <c r="D20" s="19">
        <f>B20/C20</f>
        <v>0.57342657342657344</v>
      </c>
      <c r="E20" s="18">
        <f t="shared" si="0"/>
        <v>39</v>
      </c>
      <c r="F20" s="18">
        <f t="shared" si="0"/>
        <v>99</v>
      </c>
      <c r="G20" s="19">
        <f>E20/F20</f>
        <v>0.39393939393939392</v>
      </c>
      <c r="H20" s="18">
        <f t="shared" si="0"/>
        <v>90</v>
      </c>
      <c r="I20" s="18">
        <f t="shared" si="0"/>
        <v>25</v>
      </c>
      <c r="J20" s="18">
        <f t="shared" si="0"/>
        <v>55</v>
      </c>
      <c r="K20" s="18">
        <f t="shared" si="0"/>
        <v>8</v>
      </c>
      <c r="L20" s="18">
        <f t="shared" si="0"/>
        <v>27</v>
      </c>
      <c r="M20" s="18">
        <f t="shared" si="0"/>
        <v>42</v>
      </c>
      <c r="N20" s="18">
        <f t="shared" si="0"/>
        <v>31</v>
      </c>
      <c r="O20" s="18">
        <f t="shared" si="0"/>
        <v>45</v>
      </c>
      <c r="P20" s="18">
        <f t="shared" si="0"/>
        <v>29</v>
      </c>
      <c r="Q20" s="18">
        <f t="shared" si="0"/>
        <v>281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248C-1BF5-4B10-81A0-D0B52A558BDB}">
  <dimension ref="A1:AA21"/>
  <sheetViews>
    <sheetView topLeftCell="A4" workbookViewId="0">
      <selection activeCell="Q11" sqref="Q11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5</v>
      </c>
      <c r="C6" s="5">
        <v>7</v>
      </c>
      <c r="D6" s="6">
        <v>0.7142857142857143</v>
      </c>
      <c r="E6" s="5">
        <v>6</v>
      </c>
      <c r="F6" s="5">
        <v>9</v>
      </c>
      <c r="G6" s="6">
        <v>0.66666666666666663</v>
      </c>
      <c r="H6" s="5">
        <v>2</v>
      </c>
      <c r="I6" s="5">
        <v>0</v>
      </c>
      <c r="J6" s="5">
        <v>5</v>
      </c>
      <c r="K6" s="5">
        <v>1</v>
      </c>
      <c r="L6" s="5">
        <v>0</v>
      </c>
      <c r="M6" s="5">
        <v>4</v>
      </c>
      <c r="N6" s="5">
        <v>2</v>
      </c>
      <c r="O6" s="5">
        <v>2</v>
      </c>
      <c r="P6" s="5">
        <v>1</v>
      </c>
      <c r="Q6" s="5">
        <v>28</v>
      </c>
    </row>
    <row r="7" spans="1:27" ht="21" thickBot="1" x14ac:dyDescent="0.2">
      <c r="A7" s="7" t="s">
        <v>17</v>
      </c>
      <c r="B7" s="8">
        <v>6</v>
      </c>
      <c r="C7" s="8">
        <v>7</v>
      </c>
      <c r="D7" s="9">
        <v>0.8571428571428571</v>
      </c>
      <c r="E7" s="8">
        <v>4</v>
      </c>
      <c r="F7" s="8">
        <v>7</v>
      </c>
      <c r="G7" s="9">
        <v>0.5714285714285714</v>
      </c>
      <c r="H7" s="8">
        <v>9</v>
      </c>
      <c r="I7" s="8">
        <v>1</v>
      </c>
      <c r="J7" s="8">
        <v>3</v>
      </c>
      <c r="K7" s="8">
        <v>0</v>
      </c>
      <c r="L7" s="8">
        <v>1</v>
      </c>
      <c r="M7" s="8">
        <v>1</v>
      </c>
      <c r="N7" s="8">
        <v>1</v>
      </c>
      <c r="O7" s="8">
        <v>2</v>
      </c>
      <c r="P7" s="8">
        <v>0</v>
      </c>
      <c r="Q7" s="8">
        <v>24</v>
      </c>
    </row>
    <row r="8" spans="1:27" ht="21" thickBot="1" x14ac:dyDescent="0.2">
      <c r="A8" s="4" t="s">
        <v>18</v>
      </c>
      <c r="B8" s="5">
        <v>0</v>
      </c>
      <c r="C8" s="5">
        <v>3</v>
      </c>
      <c r="D8" s="6">
        <v>0</v>
      </c>
      <c r="E8" s="5">
        <v>5</v>
      </c>
      <c r="F8" s="5">
        <v>8</v>
      </c>
      <c r="G8" s="6">
        <v>0.625</v>
      </c>
      <c r="H8" s="5">
        <v>3</v>
      </c>
      <c r="I8" s="5">
        <v>0</v>
      </c>
      <c r="J8" s="5">
        <v>6</v>
      </c>
      <c r="K8" s="5">
        <v>0</v>
      </c>
      <c r="L8" s="5">
        <v>1</v>
      </c>
      <c r="M8" s="5">
        <v>2</v>
      </c>
      <c r="N8" s="5">
        <v>0</v>
      </c>
      <c r="O8" s="5">
        <v>3</v>
      </c>
      <c r="P8" s="5">
        <v>1</v>
      </c>
      <c r="Q8" s="5">
        <v>15</v>
      </c>
    </row>
    <row r="9" spans="1:27" ht="21" thickBot="1" x14ac:dyDescent="0.2">
      <c r="A9" s="7" t="s">
        <v>19</v>
      </c>
      <c r="B9" s="8" t="s">
        <v>32</v>
      </c>
      <c r="C9" s="8" t="s">
        <v>32</v>
      </c>
      <c r="D9" s="8" t="s">
        <v>32</v>
      </c>
      <c r="E9" s="8" t="s">
        <v>32</v>
      </c>
      <c r="F9" s="8" t="s">
        <v>32</v>
      </c>
      <c r="G9" s="8" t="s">
        <v>32</v>
      </c>
      <c r="H9" s="8" t="s">
        <v>32</v>
      </c>
      <c r="I9" s="8" t="s">
        <v>32</v>
      </c>
      <c r="J9" s="8" t="s">
        <v>32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8" t="s">
        <v>32</v>
      </c>
    </row>
    <row r="10" spans="1:27" ht="21" thickBot="1" x14ac:dyDescent="0.2">
      <c r="A10" s="4" t="s">
        <v>20</v>
      </c>
      <c r="B10" s="5">
        <v>6</v>
      </c>
      <c r="C10" s="5">
        <v>9</v>
      </c>
      <c r="D10" s="10">
        <v>0.66666666666666663</v>
      </c>
      <c r="E10" s="5">
        <v>0</v>
      </c>
      <c r="F10" s="5">
        <v>2</v>
      </c>
      <c r="G10" s="10">
        <v>0</v>
      </c>
      <c r="H10" s="5">
        <v>1</v>
      </c>
      <c r="I10" s="5">
        <v>0</v>
      </c>
      <c r="J10" s="5">
        <v>2</v>
      </c>
      <c r="K10" s="5">
        <v>0</v>
      </c>
      <c r="L10" s="5">
        <v>1</v>
      </c>
      <c r="M10" s="5">
        <v>2</v>
      </c>
      <c r="N10" s="5">
        <v>0</v>
      </c>
      <c r="O10" s="5">
        <v>0</v>
      </c>
      <c r="P10" s="5">
        <v>2</v>
      </c>
      <c r="Q10" s="5">
        <v>12</v>
      </c>
    </row>
    <row r="11" spans="1:27" ht="21" thickBot="1" x14ac:dyDescent="0.2">
      <c r="A11" s="7" t="s">
        <v>21</v>
      </c>
      <c r="B11" s="8">
        <v>7</v>
      </c>
      <c r="C11" s="8">
        <v>11</v>
      </c>
      <c r="D11" s="9">
        <v>0.63636363636363635</v>
      </c>
      <c r="E11" s="8">
        <v>2</v>
      </c>
      <c r="F11" s="8">
        <v>5</v>
      </c>
      <c r="G11" s="9">
        <v>0.4</v>
      </c>
      <c r="H11" s="8">
        <v>7</v>
      </c>
      <c r="I11" s="8">
        <v>1</v>
      </c>
      <c r="J11" s="8">
        <v>4</v>
      </c>
      <c r="K11" s="8">
        <v>0</v>
      </c>
      <c r="L11" s="8">
        <v>3</v>
      </c>
      <c r="M11" s="8">
        <v>0</v>
      </c>
      <c r="N11" s="8">
        <v>2</v>
      </c>
      <c r="O11" s="8">
        <v>3</v>
      </c>
      <c r="P11" s="8">
        <v>1</v>
      </c>
      <c r="Q11" s="8">
        <v>20</v>
      </c>
    </row>
    <row r="12" spans="1:27" ht="21" thickBot="1" x14ac:dyDescent="0.2">
      <c r="A12" s="4" t="s">
        <v>22</v>
      </c>
      <c r="B12" s="5">
        <v>8</v>
      </c>
      <c r="C12" s="5">
        <v>13</v>
      </c>
      <c r="D12" s="6">
        <v>0.61538461538461542</v>
      </c>
      <c r="E12" s="5">
        <v>2</v>
      </c>
      <c r="F12" s="5">
        <v>8</v>
      </c>
      <c r="G12" s="6">
        <v>0.25</v>
      </c>
      <c r="H12" s="5">
        <v>10</v>
      </c>
      <c r="I12" s="5">
        <v>0</v>
      </c>
      <c r="J12" s="5">
        <v>2</v>
      </c>
      <c r="K12" s="5">
        <v>0</v>
      </c>
      <c r="L12" s="5">
        <v>2</v>
      </c>
      <c r="M12" s="5">
        <v>4</v>
      </c>
      <c r="N12" s="5">
        <v>4</v>
      </c>
      <c r="O12" s="5">
        <v>3</v>
      </c>
      <c r="P12" s="5">
        <v>0</v>
      </c>
      <c r="Q12" s="5">
        <v>22</v>
      </c>
    </row>
    <row r="13" spans="1:27" ht="21" thickBot="1" x14ac:dyDescent="0.2">
      <c r="A13" s="7" t="s">
        <v>23</v>
      </c>
      <c r="B13" s="8" t="s">
        <v>32</v>
      </c>
      <c r="C13" s="8" t="s">
        <v>32</v>
      </c>
      <c r="D13" s="8" t="s">
        <v>32</v>
      </c>
      <c r="E13" s="8" t="s">
        <v>32</v>
      </c>
      <c r="F13" s="8" t="s">
        <v>32</v>
      </c>
      <c r="G13" s="8" t="s">
        <v>32</v>
      </c>
      <c r="H13" s="8" t="s">
        <v>32</v>
      </c>
      <c r="I13" s="8" t="s">
        <v>32</v>
      </c>
      <c r="J13" s="8" t="s">
        <v>32</v>
      </c>
      <c r="K13" s="8" t="s">
        <v>32</v>
      </c>
      <c r="L13" s="8" t="s">
        <v>32</v>
      </c>
      <c r="M13" s="8" t="s">
        <v>32</v>
      </c>
      <c r="N13" s="8" t="s">
        <v>32</v>
      </c>
      <c r="O13" s="8" t="s">
        <v>32</v>
      </c>
      <c r="P13" s="8" t="s">
        <v>32</v>
      </c>
      <c r="Q13" s="8" t="s">
        <v>32</v>
      </c>
    </row>
    <row r="14" spans="1:27" ht="21" thickBot="1" x14ac:dyDescent="0.25">
      <c r="A14" s="11" t="s">
        <v>24</v>
      </c>
      <c r="B14" s="5">
        <v>1</v>
      </c>
      <c r="C14" s="5">
        <v>4</v>
      </c>
      <c r="D14" s="6">
        <v>0.25</v>
      </c>
      <c r="E14" s="5">
        <v>1</v>
      </c>
      <c r="F14" s="5">
        <v>8</v>
      </c>
      <c r="G14" s="6">
        <v>0.125</v>
      </c>
      <c r="H14" s="5">
        <v>3</v>
      </c>
      <c r="I14" s="5">
        <v>0</v>
      </c>
      <c r="J14" s="5">
        <v>5</v>
      </c>
      <c r="K14" s="5">
        <v>3</v>
      </c>
      <c r="L14" s="5">
        <v>0</v>
      </c>
      <c r="M14" s="5">
        <v>1</v>
      </c>
      <c r="N14" s="5">
        <v>0</v>
      </c>
      <c r="O14" s="5">
        <v>3</v>
      </c>
      <c r="P14" s="5">
        <v>1</v>
      </c>
      <c r="Q14" s="5">
        <v>5</v>
      </c>
      <c r="T14"/>
    </row>
    <row r="15" spans="1:27" ht="21" thickBot="1" x14ac:dyDescent="0.25">
      <c r="A15" s="7" t="s">
        <v>25</v>
      </c>
      <c r="B15" s="8">
        <v>2</v>
      </c>
      <c r="C15" s="8">
        <v>2</v>
      </c>
      <c r="D15" s="9">
        <v>1</v>
      </c>
      <c r="E15" s="8">
        <v>2</v>
      </c>
      <c r="F15" s="8">
        <v>7</v>
      </c>
      <c r="G15" s="9">
        <v>0.2857142857142857</v>
      </c>
      <c r="H15" s="8">
        <v>7</v>
      </c>
      <c r="I15" s="8">
        <v>0</v>
      </c>
      <c r="J15" s="8">
        <v>5</v>
      </c>
      <c r="K15" s="8">
        <v>0</v>
      </c>
      <c r="L15" s="8">
        <v>2</v>
      </c>
      <c r="M15" s="8">
        <v>0</v>
      </c>
      <c r="N15" s="8">
        <v>2</v>
      </c>
      <c r="O15" s="8">
        <v>3</v>
      </c>
      <c r="P15" s="8">
        <v>0</v>
      </c>
      <c r="Q15" s="8">
        <v>10</v>
      </c>
      <c r="AA15"/>
    </row>
    <row r="16" spans="1:27" ht="21" thickBot="1" x14ac:dyDescent="0.25">
      <c r="A16" s="11" t="s">
        <v>26</v>
      </c>
      <c r="B16" s="12">
        <v>6</v>
      </c>
      <c r="C16" s="12">
        <v>13</v>
      </c>
      <c r="D16" s="13">
        <v>0.46153846153846156</v>
      </c>
      <c r="E16" s="12">
        <v>0</v>
      </c>
      <c r="F16" s="12">
        <v>2</v>
      </c>
      <c r="G16" s="13">
        <v>0</v>
      </c>
      <c r="H16" s="12">
        <v>5</v>
      </c>
      <c r="I16" s="12">
        <v>2</v>
      </c>
      <c r="J16" s="12">
        <v>8</v>
      </c>
      <c r="K16" s="12">
        <v>3</v>
      </c>
      <c r="L16" s="12">
        <v>1</v>
      </c>
      <c r="M16" s="12">
        <v>4</v>
      </c>
      <c r="N16" s="12">
        <v>5</v>
      </c>
      <c r="O16" s="12">
        <v>1</v>
      </c>
      <c r="P16" s="12">
        <v>0</v>
      </c>
      <c r="Q16" s="12">
        <v>12</v>
      </c>
      <c r="AA16"/>
    </row>
    <row r="17" spans="1:17" ht="21" thickBot="1" x14ac:dyDescent="0.2">
      <c r="A17" s="14" t="s">
        <v>27</v>
      </c>
      <c r="B17" s="15">
        <v>5</v>
      </c>
      <c r="C17" s="15">
        <v>8</v>
      </c>
      <c r="D17" s="16">
        <v>0.625</v>
      </c>
      <c r="E17" s="15">
        <v>3</v>
      </c>
      <c r="F17" s="15">
        <v>6</v>
      </c>
      <c r="G17" s="16">
        <v>0.5</v>
      </c>
      <c r="H17" s="15">
        <v>3</v>
      </c>
      <c r="I17" s="15">
        <v>0</v>
      </c>
      <c r="J17" s="15">
        <v>3</v>
      </c>
      <c r="K17" s="15">
        <v>0</v>
      </c>
      <c r="L17" s="15">
        <v>3</v>
      </c>
      <c r="M17" s="15">
        <v>2</v>
      </c>
      <c r="N17" s="15">
        <v>1</v>
      </c>
      <c r="O17" s="15">
        <v>3</v>
      </c>
      <c r="P17" s="15">
        <v>5</v>
      </c>
      <c r="Q17" s="15">
        <v>19</v>
      </c>
    </row>
    <row r="18" spans="1:17" ht="21" thickBot="1" x14ac:dyDescent="0.2">
      <c r="A18" s="11" t="s">
        <v>28</v>
      </c>
      <c r="B18" s="12">
        <v>3</v>
      </c>
      <c r="C18" s="12">
        <v>3</v>
      </c>
      <c r="D18" s="13">
        <v>1</v>
      </c>
      <c r="E18" s="12">
        <v>3</v>
      </c>
      <c r="F18" s="12">
        <v>4</v>
      </c>
      <c r="G18" s="13">
        <v>0.75</v>
      </c>
      <c r="H18" s="12">
        <v>9</v>
      </c>
      <c r="I18" s="12">
        <v>1</v>
      </c>
      <c r="J18" s="12">
        <v>5</v>
      </c>
      <c r="K18" s="12">
        <v>0</v>
      </c>
      <c r="L18" s="12">
        <v>0</v>
      </c>
      <c r="M18" s="12">
        <v>0</v>
      </c>
      <c r="N18" s="12">
        <v>2</v>
      </c>
      <c r="O18" s="12">
        <v>1</v>
      </c>
      <c r="P18" s="12">
        <v>0</v>
      </c>
      <c r="Q18" s="12">
        <v>15</v>
      </c>
    </row>
    <row r="19" spans="1:17" ht="21" thickBot="1" x14ac:dyDescent="0.2">
      <c r="A19" s="14" t="s">
        <v>29</v>
      </c>
      <c r="B19" s="15">
        <v>3</v>
      </c>
      <c r="C19" s="15">
        <v>5</v>
      </c>
      <c r="D19" s="16">
        <v>0.6</v>
      </c>
      <c r="E19" s="15">
        <v>5</v>
      </c>
      <c r="F19" s="15">
        <v>11</v>
      </c>
      <c r="G19" s="16">
        <v>0.45454545454545453</v>
      </c>
      <c r="H19" s="15">
        <v>1</v>
      </c>
      <c r="I19" s="15">
        <v>0</v>
      </c>
      <c r="J19" s="15">
        <v>3</v>
      </c>
      <c r="K19" s="15">
        <v>0</v>
      </c>
      <c r="L19" s="15">
        <v>3</v>
      </c>
      <c r="M19" s="15">
        <v>1</v>
      </c>
      <c r="N19" s="15">
        <v>0</v>
      </c>
      <c r="O19" s="15">
        <v>2</v>
      </c>
      <c r="P19" s="15">
        <v>1</v>
      </c>
      <c r="Q19" s="15">
        <v>21</v>
      </c>
    </row>
    <row r="20" spans="1:17" ht="21" thickBot="1" x14ac:dyDescent="0.2">
      <c r="A20" s="17" t="s">
        <v>30</v>
      </c>
      <c r="B20" s="18">
        <f>SUM(B6:B19)</f>
        <v>52</v>
      </c>
      <c r="C20" s="18">
        <f t="shared" ref="C20:Q20" si="0">SUM(C6:C19)</f>
        <v>85</v>
      </c>
      <c r="D20" s="19">
        <f>B20/C20</f>
        <v>0.61176470588235299</v>
      </c>
      <c r="E20" s="18">
        <f t="shared" si="0"/>
        <v>33</v>
      </c>
      <c r="F20" s="18">
        <f t="shared" si="0"/>
        <v>77</v>
      </c>
      <c r="G20" s="19">
        <f>E20/F20</f>
        <v>0.42857142857142855</v>
      </c>
      <c r="H20" s="18">
        <f t="shared" si="0"/>
        <v>60</v>
      </c>
      <c r="I20" s="18">
        <f t="shared" si="0"/>
        <v>5</v>
      </c>
      <c r="J20" s="18">
        <f t="shared" si="0"/>
        <v>51</v>
      </c>
      <c r="K20" s="18">
        <f t="shared" si="0"/>
        <v>7</v>
      </c>
      <c r="L20" s="18">
        <f t="shared" si="0"/>
        <v>17</v>
      </c>
      <c r="M20" s="18">
        <f t="shared" si="0"/>
        <v>21</v>
      </c>
      <c r="N20" s="18">
        <f t="shared" si="0"/>
        <v>19</v>
      </c>
      <c r="O20" s="18">
        <f t="shared" si="0"/>
        <v>26</v>
      </c>
      <c r="P20" s="18">
        <f t="shared" si="0"/>
        <v>12</v>
      </c>
      <c r="Q20" s="18">
        <f t="shared" si="0"/>
        <v>203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3A6F-4A69-2C44-AAC6-8D12C83D4168}">
  <dimension ref="A1:AA21"/>
  <sheetViews>
    <sheetView workbookViewId="0">
      <selection activeCell="E14" sqref="E14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15</v>
      </c>
      <c r="C6" s="5">
        <v>28</v>
      </c>
      <c r="D6" s="6">
        <v>0.5357142857142857</v>
      </c>
      <c r="E6" s="5">
        <v>2</v>
      </c>
      <c r="F6" s="5">
        <v>11</v>
      </c>
      <c r="G6" s="6">
        <v>0.18181818181818182</v>
      </c>
      <c r="H6" s="5">
        <v>6</v>
      </c>
      <c r="I6" s="5">
        <v>1</v>
      </c>
      <c r="J6" s="5">
        <v>11</v>
      </c>
      <c r="K6" s="5">
        <v>3</v>
      </c>
      <c r="L6" s="5">
        <v>9</v>
      </c>
      <c r="M6" s="5">
        <v>2</v>
      </c>
      <c r="N6" s="5">
        <v>3</v>
      </c>
      <c r="O6" s="5">
        <v>8</v>
      </c>
      <c r="P6" s="5">
        <v>8</v>
      </c>
      <c r="Q6" s="5">
        <v>36</v>
      </c>
    </row>
    <row r="7" spans="1:27" ht="21" thickBot="1" x14ac:dyDescent="0.2">
      <c r="A7" s="7" t="s">
        <v>17</v>
      </c>
      <c r="B7" s="8">
        <v>14</v>
      </c>
      <c r="C7" s="8">
        <v>18</v>
      </c>
      <c r="D7" s="9">
        <v>0.77777777777777779</v>
      </c>
      <c r="E7" s="8">
        <v>1</v>
      </c>
      <c r="F7" s="8">
        <v>8</v>
      </c>
      <c r="G7" s="9">
        <v>0.125</v>
      </c>
      <c r="H7" s="8">
        <v>14</v>
      </c>
      <c r="I7" s="8">
        <v>7</v>
      </c>
      <c r="J7" s="8">
        <v>14</v>
      </c>
      <c r="K7" s="8">
        <v>3</v>
      </c>
      <c r="L7" s="8">
        <v>9</v>
      </c>
      <c r="M7" s="8">
        <v>6</v>
      </c>
      <c r="N7" s="8">
        <v>3</v>
      </c>
      <c r="O7" s="8">
        <v>6</v>
      </c>
      <c r="P7" s="8">
        <v>6</v>
      </c>
      <c r="Q7" s="8">
        <v>31</v>
      </c>
    </row>
    <row r="8" spans="1:27" ht="21" thickBot="1" x14ac:dyDescent="0.2">
      <c r="A8" s="4" t="s">
        <v>18</v>
      </c>
      <c r="B8" s="5">
        <v>3</v>
      </c>
      <c r="C8" s="5">
        <v>7</v>
      </c>
      <c r="D8" s="6">
        <v>0.42857142857142855</v>
      </c>
      <c r="E8" s="5">
        <v>3</v>
      </c>
      <c r="F8" s="5">
        <v>13</v>
      </c>
      <c r="G8" s="6">
        <v>0.23076923076923078</v>
      </c>
      <c r="H8" s="5">
        <v>5</v>
      </c>
      <c r="I8" s="5">
        <v>3</v>
      </c>
      <c r="J8" s="5">
        <v>11</v>
      </c>
      <c r="K8" s="5">
        <v>0</v>
      </c>
      <c r="L8" s="5">
        <v>2</v>
      </c>
      <c r="M8" s="5">
        <v>3</v>
      </c>
      <c r="N8" s="5">
        <v>1</v>
      </c>
      <c r="O8" s="5">
        <v>5</v>
      </c>
      <c r="P8" s="5">
        <v>3</v>
      </c>
      <c r="Q8" s="5">
        <v>15</v>
      </c>
    </row>
    <row r="9" spans="1:27" ht="21" thickBot="1" x14ac:dyDescent="0.2">
      <c r="A9" s="7" t="s">
        <v>19</v>
      </c>
      <c r="B9" s="8">
        <v>6</v>
      </c>
      <c r="C9" s="8">
        <v>17</v>
      </c>
      <c r="D9" s="9">
        <v>0.35294117647058826</v>
      </c>
      <c r="E9" s="8">
        <v>3</v>
      </c>
      <c r="F9" s="8">
        <v>7</v>
      </c>
      <c r="G9" s="9">
        <v>0.42857142857142855</v>
      </c>
      <c r="H9" s="8">
        <v>9</v>
      </c>
      <c r="I9" s="8">
        <v>3</v>
      </c>
      <c r="J9" s="8">
        <v>9</v>
      </c>
      <c r="K9" s="8">
        <v>0</v>
      </c>
      <c r="L9" s="8">
        <v>3</v>
      </c>
      <c r="M9" s="8">
        <v>6</v>
      </c>
      <c r="N9" s="8">
        <v>1</v>
      </c>
      <c r="O9" s="8">
        <v>4</v>
      </c>
      <c r="P9" s="8">
        <v>5</v>
      </c>
      <c r="Q9" s="8">
        <v>21</v>
      </c>
    </row>
    <row r="10" spans="1:27" ht="21" thickBot="1" x14ac:dyDescent="0.2">
      <c r="A10" s="4" t="s">
        <v>20</v>
      </c>
      <c r="B10" s="5">
        <v>32</v>
      </c>
      <c r="C10" s="5">
        <v>51</v>
      </c>
      <c r="D10" s="10">
        <v>0.62745098039215685</v>
      </c>
      <c r="E10" s="5">
        <v>6</v>
      </c>
      <c r="F10" s="5">
        <v>16</v>
      </c>
      <c r="G10" s="10">
        <v>0.375</v>
      </c>
      <c r="H10" s="5">
        <v>29</v>
      </c>
      <c r="I10" s="5">
        <v>11</v>
      </c>
      <c r="J10" s="5">
        <v>16</v>
      </c>
      <c r="K10" s="5">
        <v>5</v>
      </c>
      <c r="L10" s="5">
        <v>7</v>
      </c>
      <c r="M10" s="5">
        <v>10</v>
      </c>
      <c r="N10" s="5">
        <v>7</v>
      </c>
      <c r="O10" s="5">
        <v>13</v>
      </c>
      <c r="P10" s="5">
        <v>5</v>
      </c>
      <c r="Q10" s="5">
        <v>82</v>
      </c>
    </row>
    <row r="11" spans="1:27" ht="21" thickBot="1" x14ac:dyDescent="0.2">
      <c r="A11" s="7" t="s">
        <v>21</v>
      </c>
      <c r="B11" s="8">
        <v>9</v>
      </c>
      <c r="C11" s="8">
        <v>11</v>
      </c>
      <c r="D11" s="9">
        <v>0.81818181818181823</v>
      </c>
      <c r="E11" s="8">
        <v>1</v>
      </c>
      <c r="F11" s="8">
        <v>5</v>
      </c>
      <c r="G11" s="9">
        <v>0.2</v>
      </c>
      <c r="H11" s="8">
        <v>5</v>
      </c>
      <c r="I11" s="8">
        <v>1</v>
      </c>
      <c r="J11" s="8">
        <v>4</v>
      </c>
      <c r="K11" s="8">
        <v>1</v>
      </c>
      <c r="L11" s="8">
        <v>2</v>
      </c>
      <c r="M11" s="8">
        <v>3</v>
      </c>
      <c r="N11" s="8">
        <v>6</v>
      </c>
      <c r="O11" s="8">
        <v>3</v>
      </c>
      <c r="P11" s="8">
        <v>1</v>
      </c>
      <c r="Q11" s="8">
        <v>21</v>
      </c>
    </row>
    <row r="12" spans="1:27" ht="21" thickBot="1" x14ac:dyDescent="0.2">
      <c r="A12" s="4" t="s">
        <v>22</v>
      </c>
      <c r="B12" s="5">
        <v>11</v>
      </c>
      <c r="C12" s="5">
        <v>27</v>
      </c>
      <c r="D12" s="6">
        <v>0.40740740740740738</v>
      </c>
      <c r="E12" s="5">
        <v>11</v>
      </c>
      <c r="F12" s="5">
        <v>17</v>
      </c>
      <c r="G12" s="6">
        <v>0.6470588235294118</v>
      </c>
      <c r="H12" s="5">
        <v>9</v>
      </c>
      <c r="I12" s="5">
        <v>2</v>
      </c>
      <c r="J12" s="5">
        <v>8</v>
      </c>
      <c r="K12" s="5">
        <v>1</v>
      </c>
      <c r="L12" s="5">
        <v>7</v>
      </c>
      <c r="M12" s="5">
        <v>8</v>
      </c>
      <c r="N12" s="5">
        <v>10</v>
      </c>
      <c r="O12" s="5">
        <v>8</v>
      </c>
      <c r="P12" s="5">
        <v>3</v>
      </c>
      <c r="Q12" s="5">
        <v>55</v>
      </c>
    </row>
    <row r="13" spans="1:27" ht="21" thickBot="1" x14ac:dyDescent="0.2">
      <c r="A13" s="7" t="s">
        <v>23</v>
      </c>
      <c r="B13" s="8">
        <v>12</v>
      </c>
      <c r="C13" s="8">
        <v>17</v>
      </c>
      <c r="D13" s="9">
        <v>0.70588235294117652</v>
      </c>
      <c r="E13" s="8">
        <v>5</v>
      </c>
      <c r="F13" s="8">
        <v>8</v>
      </c>
      <c r="G13" s="9">
        <v>0.625</v>
      </c>
      <c r="H13" s="8">
        <v>12</v>
      </c>
      <c r="I13" s="8">
        <v>8</v>
      </c>
      <c r="J13" s="8">
        <v>7</v>
      </c>
      <c r="K13" s="8">
        <v>2</v>
      </c>
      <c r="L13" s="8">
        <v>3</v>
      </c>
      <c r="M13" s="8">
        <v>4</v>
      </c>
      <c r="N13" s="8">
        <v>3</v>
      </c>
      <c r="O13" s="8">
        <v>6</v>
      </c>
      <c r="P13" s="8">
        <v>8</v>
      </c>
      <c r="Q13" s="8">
        <v>39</v>
      </c>
    </row>
    <row r="14" spans="1:27" ht="21" thickBot="1" x14ac:dyDescent="0.25">
      <c r="A14" s="11" t="s">
        <v>24</v>
      </c>
      <c r="B14" s="5">
        <v>6</v>
      </c>
      <c r="C14" s="5">
        <v>12</v>
      </c>
      <c r="D14" s="6">
        <v>0.5</v>
      </c>
      <c r="E14" s="5">
        <v>4</v>
      </c>
      <c r="F14" s="5">
        <v>10</v>
      </c>
      <c r="G14" s="6">
        <v>0.4</v>
      </c>
      <c r="H14" s="5">
        <v>14</v>
      </c>
      <c r="I14" s="5">
        <v>1</v>
      </c>
      <c r="J14" s="5">
        <v>7</v>
      </c>
      <c r="K14" s="5">
        <v>2</v>
      </c>
      <c r="L14" s="5">
        <v>3</v>
      </c>
      <c r="M14" s="5">
        <v>6</v>
      </c>
      <c r="N14" s="5">
        <v>2</v>
      </c>
      <c r="O14" s="5">
        <v>3</v>
      </c>
      <c r="P14" s="5">
        <v>4</v>
      </c>
      <c r="Q14" s="5">
        <v>24</v>
      </c>
      <c r="T14"/>
    </row>
    <row r="15" spans="1:27" ht="21" thickBot="1" x14ac:dyDescent="0.25">
      <c r="A15" s="7" t="s">
        <v>25</v>
      </c>
      <c r="B15" s="8">
        <v>3</v>
      </c>
      <c r="C15" s="8">
        <v>6</v>
      </c>
      <c r="D15" s="9">
        <v>0.5</v>
      </c>
      <c r="E15" s="8">
        <v>6</v>
      </c>
      <c r="F15" s="8">
        <v>15</v>
      </c>
      <c r="G15" s="9">
        <v>0.4</v>
      </c>
      <c r="H15" s="8">
        <v>6</v>
      </c>
      <c r="I15" s="8">
        <v>0</v>
      </c>
      <c r="J15" s="8">
        <v>3</v>
      </c>
      <c r="K15" s="8">
        <v>0</v>
      </c>
      <c r="L15" s="8">
        <v>1</v>
      </c>
      <c r="M15" s="8">
        <v>0</v>
      </c>
      <c r="N15" s="8">
        <v>0</v>
      </c>
      <c r="O15" s="8">
        <v>7</v>
      </c>
      <c r="P15" s="8">
        <v>0</v>
      </c>
      <c r="Q15" s="8">
        <v>24</v>
      </c>
      <c r="AA15"/>
    </row>
    <row r="16" spans="1:27" ht="21" thickBot="1" x14ac:dyDescent="0.25">
      <c r="A16" s="11" t="s">
        <v>26</v>
      </c>
      <c r="B16" s="12">
        <v>29</v>
      </c>
      <c r="C16" s="12">
        <v>42</v>
      </c>
      <c r="D16" s="13">
        <v>0.69047619047619047</v>
      </c>
      <c r="E16" s="12">
        <v>3</v>
      </c>
      <c r="F16" s="12">
        <v>4</v>
      </c>
      <c r="G16" s="13">
        <v>0.75</v>
      </c>
      <c r="H16" s="12">
        <v>17</v>
      </c>
      <c r="I16" s="12">
        <v>5</v>
      </c>
      <c r="J16" s="12">
        <v>12</v>
      </c>
      <c r="K16" s="12">
        <v>5</v>
      </c>
      <c r="L16" s="12">
        <v>4</v>
      </c>
      <c r="M16" s="12">
        <v>11</v>
      </c>
      <c r="N16" s="12">
        <v>5</v>
      </c>
      <c r="O16" s="12">
        <v>8</v>
      </c>
      <c r="P16" s="12">
        <v>3</v>
      </c>
      <c r="Q16" s="12">
        <v>67</v>
      </c>
      <c r="AA16"/>
    </row>
    <row r="17" spans="1:17" ht="21" thickBot="1" x14ac:dyDescent="0.2">
      <c r="A17" s="14" t="s">
        <v>27</v>
      </c>
      <c r="B17" s="15">
        <v>16</v>
      </c>
      <c r="C17" s="15">
        <v>27</v>
      </c>
      <c r="D17" s="16">
        <v>0.59259259259259256</v>
      </c>
      <c r="E17" s="15">
        <v>2</v>
      </c>
      <c r="F17" s="15">
        <v>6</v>
      </c>
      <c r="G17" s="16">
        <v>0.33333333333333331</v>
      </c>
      <c r="H17" s="15">
        <v>3</v>
      </c>
      <c r="I17" s="15">
        <v>1</v>
      </c>
      <c r="J17" s="15">
        <v>7</v>
      </c>
      <c r="K17" s="15">
        <v>2</v>
      </c>
      <c r="L17" s="15">
        <v>1</v>
      </c>
      <c r="M17" s="15">
        <v>9</v>
      </c>
      <c r="N17" s="15">
        <v>8</v>
      </c>
      <c r="O17" s="15">
        <v>6</v>
      </c>
      <c r="P17" s="15">
        <v>3</v>
      </c>
      <c r="Q17" s="15">
        <v>38</v>
      </c>
    </row>
    <row r="18" spans="1:17" ht="21" thickBot="1" x14ac:dyDescent="0.2">
      <c r="A18" s="11" t="s">
        <v>28</v>
      </c>
      <c r="B18" s="12">
        <v>3</v>
      </c>
      <c r="C18" s="12">
        <v>7</v>
      </c>
      <c r="D18" s="13">
        <v>0.42857142857142855</v>
      </c>
      <c r="E18" s="12">
        <v>3</v>
      </c>
      <c r="F18" s="12">
        <v>11</v>
      </c>
      <c r="G18" s="13">
        <v>0.27272727272727271</v>
      </c>
      <c r="H18" s="12">
        <v>5</v>
      </c>
      <c r="I18" s="12">
        <v>1</v>
      </c>
      <c r="J18" s="12">
        <v>10</v>
      </c>
      <c r="K18" s="12">
        <v>0</v>
      </c>
      <c r="L18" s="12">
        <v>3</v>
      </c>
      <c r="M18" s="12">
        <v>4</v>
      </c>
      <c r="N18" s="12">
        <v>4</v>
      </c>
      <c r="O18" s="12">
        <v>8</v>
      </c>
      <c r="P18" s="12">
        <v>1</v>
      </c>
      <c r="Q18" s="12">
        <v>15</v>
      </c>
    </row>
    <row r="19" spans="1:17" ht="21" thickBot="1" x14ac:dyDescent="0.2">
      <c r="A19" s="14" t="s">
        <v>29</v>
      </c>
      <c r="B19" s="15">
        <v>1</v>
      </c>
      <c r="C19" s="15">
        <v>2</v>
      </c>
      <c r="D19" s="16">
        <v>0.5</v>
      </c>
      <c r="E19" s="15">
        <v>4</v>
      </c>
      <c r="F19" s="15">
        <v>14</v>
      </c>
      <c r="G19" s="16">
        <v>0.2857142857142857</v>
      </c>
      <c r="H19" s="15">
        <v>0</v>
      </c>
      <c r="I19" s="15">
        <v>1</v>
      </c>
      <c r="J19" s="15">
        <v>2</v>
      </c>
      <c r="K19" s="15">
        <v>1</v>
      </c>
      <c r="L19" s="15">
        <v>2</v>
      </c>
      <c r="M19" s="15">
        <v>3</v>
      </c>
      <c r="N19" s="15">
        <v>3</v>
      </c>
      <c r="O19" s="15">
        <v>5</v>
      </c>
      <c r="P19" s="15">
        <v>2</v>
      </c>
      <c r="Q19" s="15">
        <v>14</v>
      </c>
    </row>
    <row r="20" spans="1:17" ht="21" thickBot="1" x14ac:dyDescent="0.2">
      <c r="A20" s="17" t="s">
        <v>30</v>
      </c>
      <c r="B20" s="18">
        <f>SUM(B6:B19)</f>
        <v>160</v>
      </c>
      <c r="C20" s="18">
        <f t="shared" ref="C20:Q20" si="0">SUM(C6:C19)</f>
        <v>272</v>
      </c>
      <c r="D20" s="19">
        <f>B20/C20</f>
        <v>0.58823529411764708</v>
      </c>
      <c r="E20" s="18">
        <f t="shared" si="0"/>
        <v>54</v>
      </c>
      <c r="F20" s="18">
        <f t="shared" si="0"/>
        <v>145</v>
      </c>
      <c r="G20" s="19">
        <f>E20/F20</f>
        <v>0.3724137931034483</v>
      </c>
      <c r="H20" s="18">
        <f t="shared" si="0"/>
        <v>134</v>
      </c>
      <c r="I20" s="18">
        <f t="shared" si="0"/>
        <v>45</v>
      </c>
      <c r="J20" s="18">
        <f t="shared" si="0"/>
        <v>121</v>
      </c>
      <c r="K20" s="18">
        <f t="shared" si="0"/>
        <v>25</v>
      </c>
      <c r="L20" s="18">
        <f t="shared" si="0"/>
        <v>56</v>
      </c>
      <c r="M20" s="18">
        <f t="shared" si="0"/>
        <v>75</v>
      </c>
      <c r="N20" s="18">
        <f t="shared" si="0"/>
        <v>56</v>
      </c>
      <c r="O20" s="18">
        <f t="shared" si="0"/>
        <v>90</v>
      </c>
      <c r="P20" s="18">
        <f t="shared" si="0"/>
        <v>52</v>
      </c>
      <c r="Q20" s="18">
        <f t="shared" si="0"/>
        <v>482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19DD-9EDE-B547-B323-3EA73DBE5C52}">
  <dimension ref="A1:AA21"/>
  <sheetViews>
    <sheetView workbookViewId="0">
      <selection activeCell="F10" sqref="F1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28</v>
      </c>
      <c r="C6" s="5">
        <v>47</v>
      </c>
      <c r="D6" s="6">
        <v>0.5957446808510638</v>
      </c>
      <c r="E6" s="5">
        <v>19</v>
      </c>
      <c r="F6" s="5">
        <v>32</v>
      </c>
      <c r="G6" s="6">
        <v>0.59375</v>
      </c>
      <c r="H6" s="5">
        <v>20</v>
      </c>
      <c r="I6" s="5">
        <v>6</v>
      </c>
      <c r="J6" s="5">
        <v>36</v>
      </c>
      <c r="K6" s="5">
        <v>2</v>
      </c>
      <c r="L6" s="5">
        <v>13</v>
      </c>
      <c r="M6" s="5">
        <v>2</v>
      </c>
      <c r="N6" s="5">
        <v>8</v>
      </c>
      <c r="O6" s="5">
        <v>10</v>
      </c>
      <c r="P6" s="5">
        <v>16</v>
      </c>
      <c r="Q6" s="5">
        <v>113</v>
      </c>
    </row>
    <row r="7" spans="1:27" ht="21" thickBot="1" x14ac:dyDescent="0.2">
      <c r="A7" s="7" t="s">
        <v>17</v>
      </c>
      <c r="B7" s="8">
        <v>18</v>
      </c>
      <c r="C7" s="8">
        <v>29</v>
      </c>
      <c r="D7" s="9">
        <v>0.62068965517241381</v>
      </c>
      <c r="E7" s="8">
        <v>12</v>
      </c>
      <c r="F7" s="8">
        <v>23</v>
      </c>
      <c r="G7" s="9">
        <v>0.52173913043478259</v>
      </c>
      <c r="H7" s="8">
        <v>24</v>
      </c>
      <c r="I7" s="8">
        <v>14</v>
      </c>
      <c r="J7" s="8">
        <v>23</v>
      </c>
      <c r="K7" s="8">
        <v>0</v>
      </c>
      <c r="L7" s="8">
        <v>10</v>
      </c>
      <c r="M7" s="8">
        <v>8</v>
      </c>
      <c r="N7" s="8">
        <v>1</v>
      </c>
      <c r="O7" s="8">
        <v>5</v>
      </c>
      <c r="P7" s="8">
        <v>9</v>
      </c>
      <c r="Q7" s="8">
        <v>72</v>
      </c>
    </row>
    <row r="8" spans="1:27" ht="21" thickBot="1" x14ac:dyDescent="0.2">
      <c r="A8" s="4" t="s">
        <v>18</v>
      </c>
      <c r="B8" s="5">
        <v>13</v>
      </c>
      <c r="C8" s="5">
        <v>20</v>
      </c>
      <c r="D8" s="6">
        <v>0.65</v>
      </c>
      <c r="E8" s="5">
        <v>9</v>
      </c>
      <c r="F8" s="5">
        <v>25</v>
      </c>
      <c r="G8" s="6">
        <v>0.36</v>
      </c>
      <c r="H8" s="5">
        <v>7</v>
      </c>
      <c r="I8" s="5">
        <v>0</v>
      </c>
      <c r="J8" s="5">
        <v>18</v>
      </c>
      <c r="K8" s="5">
        <v>0</v>
      </c>
      <c r="L8" s="5">
        <v>7</v>
      </c>
      <c r="M8" s="5">
        <v>1</v>
      </c>
      <c r="N8" s="5">
        <v>1</v>
      </c>
      <c r="O8" s="5">
        <v>5</v>
      </c>
      <c r="P8" s="5">
        <v>7</v>
      </c>
      <c r="Q8" s="5">
        <v>53</v>
      </c>
    </row>
    <row r="9" spans="1:27" ht="21" thickBot="1" x14ac:dyDescent="0.2">
      <c r="A9" s="7" t="s">
        <v>19</v>
      </c>
      <c r="B9" s="8">
        <v>9</v>
      </c>
      <c r="C9" s="8">
        <v>17</v>
      </c>
      <c r="D9" s="9">
        <v>0.52941176470588236</v>
      </c>
      <c r="E9" s="8">
        <v>5</v>
      </c>
      <c r="F9" s="8">
        <v>12</v>
      </c>
      <c r="G9" s="9">
        <v>0.41666666666666669</v>
      </c>
      <c r="H9" s="8">
        <v>21</v>
      </c>
      <c r="I9" s="8">
        <v>0</v>
      </c>
      <c r="J9" s="8">
        <v>24</v>
      </c>
      <c r="K9" s="8">
        <v>2</v>
      </c>
      <c r="L9" s="8">
        <v>5</v>
      </c>
      <c r="M9" s="8">
        <v>3</v>
      </c>
      <c r="N9" s="8">
        <v>2</v>
      </c>
      <c r="O9" s="8">
        <v>4</v>
      </c>
      <c r="P9" s="8">
        <v>8</v>
      </c>
      <c r="Q9" s="8">
        <v>33</v>
      </c>
    </row>
    <row r="10" spans="1:27" ht="21" thickBot="1" x14ac:dyDescent="0.2">
      <c r="A10" s="4" t="s">
        <v>20</v>
      </c>
      <c r="B10" s="5">
        <v>39</v>
      </c>
      <c r="C10" s="5">
        <v>75</v>
      </c>
      <c r="D10" s="10">
        <v>0.52</v>
      </c>
      <c r="E10" s="5">
        <v>13</v>
      </c>
      <c r="F10" s="5">
        <v>35</v>
      </c>
      <c r="G10" s="10">
        <v>0.37142857142857144</v>
      </c>
      <c r="H10" s="5">
        <v>52</v>
      </c>
      <c r="I10" s="5">
        <v>10</v>
      </c>
      <c r="J10" s="5">
        <v>17</v>
      </c>
      <c r="K10" s="5">
        <v>4</v>
      </c>
      <c r="L10" s="5">
        <v>5</v>
      </c>
      <c r="M10" s="5">
        <v>13</v>
      </c>
      <c r="N10" s="5">
        <v>4</v>
      </c>
      <c r="O10" s="5">
        <v>18</v>
      </c>
      <c r="P10" s="5">
        <v>7</v>
      </c>
      <c r="Q10" s="5">
        <v>117</v>
      </c>
    </row>
    <row r="11" spans="1:27" ht="21" thickBot="1" x14ac:dyDescent="0.2">
      <c r="A11" s="7" t="s">
        <v>21</v>
      </c>
      <c r="B11" s="8">
        <v>20</v>
      </c>
      <c r="C11" s="8">
        <v>29</v>
      </c>
      <c r="D11" s="9">
        <v>0.68965517241379315</v>
      </c>
      <c r="E11" s="8">
        <v>7</v>
      </c>
      <c r="F11" s="8">
        <v>21</v>
      </c>
      <c r="G11" s="9">
        <v>0.33333333333333331</v>
      </c>
      <c r="H11" s="8">
        <v>28</v>
      </c>
      <c r="I11" s="8">
        <v>8</v>
      </c>
      <c r="J11" s="8">
        <v>5</v>
      </c>
      <c r="K11" s="8">
        <v>3</v>
      </c>
      <c r="L11" s="8">
        <v>11</v>
      </c>
      <c r="M11" s="8">
        <v>2</v>
      </c>
      <c r="N11" s="8">
        <v>2</v>
      </c>
      <c r="O11" s="8">
        <v>5</v>
      </c>
      <c r="P11" s="8">
        <v>7</v>
      </c>
      <c r="Q11" s="8">
        <v>61</v>
      </c>
    </row>
    <row r="12" spans="1:27" ht="21" thickBot="1" x14ac:dyDescent="0.2">
      <c r="A12" s="4" t="s">
        <v>22</v>
      </c>
      <c r="B12" s="5">
        <v>20</v>
      </c>
      <c r="C12" s="5">
        <v>37</v>
      </c>
      <c r="D12" s="6">
        <v>0.54054054054054057</v>
      </c>
      <c r="E12" s="5">
        <v>14</v>
      </c>
      <c r="F12" s="5">
        <v>43</v>
      </c>
      <c r="G12" s="6">
        <v>0.32558139534883723</v>
      </c>
      <c r="H12" s="5">
        <v>27</v>
      </c>
      <c r="I12" s="5">
        <v>3</v>
      </c>
      <c r="J12" s="5">
        <v>8</v>
      </c>
      <c r="K12" s="5">
        <v>2</v>
      </c>
      <c r="L12" s="5">
        <v>5</v>
      </c>
      <c r="M12" s="5">
        <v>2</v>
      </c>
      <c r="N12" s="5">
        <v>2</v>
      </c>
      <c r="O12" s="5">
        <v>6</v>
      </c>
      <c r="P12" s="5">
        <v>4</v>
      </c>
      <c r="Q12" s="5">
        <v>82</v>
      </c>
    </row>
    <row r="13" spans="1:27" ht="21" thickBot="1" x14ac:dyDescent="0.2">
      <c r="A13" s="7" t="s">
        <v>23</v>
      </c>
      <c r="B13" s="8">
        <v>0</v>
      </c>
      <c r="C13" s="8">
        <v>0</v>
      </c>
      <c r="D13" s="9" t="s">
        <v>42</v>
      </c>
      <c r="E13" s="8">
        <v>0</v>
      </c>
      <c r="F13" s="8">
        <v>0</v>
      </c>
      <c r="G13" s="9" t="s">
        <v>42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27" ht="21" thickBot="1" x14ac:dyDescent="0.25">
      <c r="A14" s="11" t="s">
        <v>24</v>
      </c>
      <c r="B14" s="5">
        <v>17</v>
      </c>
      <c r="C14" s="5">
        <v>23</v>
      </c>
      <c r="D14" s="6">
        <v>0.73913043478260865</v>
      </c>
      <c r="E14" s="5">
        <v>8</v>
      </c>
      <c r="F14" s="5">
        <v>27</v>
      </c>
      <c r="G14" s="6">
        <v>0.29629629629629628</v>
      </c>
      <c r="H14" s="5">
        <v>14</v>
      </c>
      <c r="I14" s="5">
        <v>4</v>
      </c>
      <c r="J14" s="5">
        <v>2</v>
      </c>
      <c r="K14" s="5">
        <v>3</v>
      </c>
      <c r="L14" s="5">
        <v>12</v>
      </c>
      <c r="M14" s="5">
        <v>3</v>
      </c>
      <c r="N14" s="5">
        <v>3</v>
      </c>
      <c r="O14" s="5">
        <v>4</v>
      </c>
      <c r="P14" s="5">
        <v>8</v>
      </c>
      <c r="Q14" s="5">
        <v>58</v>
      </c>
      <c r="T14"/>
    </row>
    <row r="15" spans="1:27" ht="21" thickBot="1" x14ac:dyDescent="0.25">
      <c r="A15" s="7" t="s">
        <v>25</v>
      </c>
      <c r="B15" s="8">
        <v>5</v>
      </c>
      <c r="C15" s="8">
        <v>13</v>
      </c>
      <c r="D15" s="9">
        <v>0.38461538461538464</v>
      </c>
      <c r="E15" s="8">
        <v>9</v>
      </c>
      <c r="F15" s="8">
        <v>23</v>
      </c>
      <c r="G15" s="9">
        <v>0.39130434782608697</v>
      </c>
      <c r="H15" s="8">
        <v>11</v>
      </c>
      <c r="I15" s="8">
        <v>3</v>
      </c>
      <c r="J15" s="8">
        <v>20</v>
      </c>
      <c r="K15" s="8">
        <v>0</v>
      </c>
      <c r="L15" s="8">
        <v>3</v>
      </c>
      <c r="M15" s="8">
        <v>3</v>
      </c>
      <c r="N15" s="8">
        <v>2</v>
      </c>
      <c r="O15" s="8">
        <v>15</v>
      </c>
      <c r="P15" s="8">
        <v>5</v>
      </c>
      <c r="Q15" s="8">
        <v>37</v>
      </c>
      <c r="AA15"/>
    </row>
    <row r="16" spans="1:27" ht="21" thickBot="1" x14ac:dyDescent="0.25">
      <c r="A16" s="11" t="s">
        <v>26</v>
      </c>
      <c r="B16" s="12">
        <v>28</v>
      </c>
      <c r="C16" s="12">
        <v>44</v>
      </c>
      <c r="D16" s="13">
        <v>0.63636363636363635</v>
      </c>
      <c r="E16" s="12">
        <v>3</v>
      </c>
      <c r="F16" s="12">
        <v>5</v>
      </c>
      <c r="G16" s="13">
        <v>0.6</v>
      </c>
      <c r="H16" s="12">
        <v>25</v>
      </c>
      <c r="I16" s="12">
        <v>6</v>
      </c>
      <c r="J16" s="12">
        <v>19</v>
      </c>
      <c r="K16" s="12">
        <v>6</v>
      </c>
      <c r="L16" s="12">
        <v>1</v>
      </c>
      <c r="M16" s="12">
        <v>7</v>
      </c>
      <c r="N16" s="12">
        <v>7</v>
      </c>
      <c r="O16" s="12">
        <v>16</v>
      </c>
      <c r="P16" s="12">
        <v>1</v>
      </c>
      <c r="Q16" s="12">
        <v>65</v>
      </c>
      <c r="AA16"/>
    </row>
    <row r="17" spans="1:17" ht="21" thickBot="1" x14ac:dyDescent="0.2">
      <c r="A17" s="14" t="s">
        <v>27</v>
      </c>
      <c r="B17" s="15">
        <v>22</v>
      </c>
      <c r="C17" s="15">
        <v>39</v>
      </c>
      <c r="D17" s="16">
        <v>0.5641025641025641</v>
      </c>
      <c r="E17" s="15">
        <v>6</v>
      </c>
      <c r="F17" s="15">
        <v>16</v>
      </c>
      <c r="G17" s="16">
        <v>0.375</v>
      </c>
      <c r="H17" s="15">
        <v>9</v>
      </c>
      <c r="I17" s="15">
        <v>1</v>
      </c>
      <c r="J17" s="15">
        <v>6</v>
      </c>
      <c r="K17" s="15">
        <v>2</v>
      </c>
      <c r="L17" s="15">
        <v>4</v>
      </c>
      <c r="M17" s="15">
        <v>2</v>
      </c>
      <c r="N17" s="15">
        <v>4</v>
      </c>
      <c r="O17" s="15">
        <v>2</v>
      </c>
      <c r="P17" s="15">
        <v>8</v>
      </c>
      <c r="Q17" s="15">
        <v>62</v>
      </c>
    </row>
    <row r="18" spans="1:17" ht="21" thickBot="1" x14ac:dyDescent="0.2">
      <c r="A18" s="11" t="s">
        <v>28</v>
      </c>
      <c r="B18" s="12">
        <v>12</v>
      </c>
      <c r="C18" s="12">
        <v>18</v>
      </c>
      <c r="D18" s="13">
        <v>0.66666666666666663</v>
      </c>
      <c r="E18" s="12">
        <v>9</v>
      </c>
      <c r="F18" s="12">
        <v>21</v>
      </c>
      <c r="G18" s="13">
        <v>0.42857142857142855</v>
      </c>
      <c r="H18" s="12">
        <v>20</v>
      </c>
      <c r="I18" s="12">
        <v>3</v>
      </c>
      <c r="J18" s="12">
        <v>11</v>
      </c>
      <c r="K18" s="12">
        <v>2</v>
      </c>
      <c r="L18" s="12">
        <v>2</v>
      </c>
      <c r="M18" s="12">
        <v>1</v>
      </c>
      <c r="N18" s="12">
        <v>0</v>
      </c>
      <c r="O18" s="12">
        <v>4</v>
      </c>
      <c r="P18" s="12">
        <v>0</v>
      </c>
      <c r="Q18" s="12">
        <v>51</v>
      </c>
    </row>
    <row r="19" spans="1:17" ht="21" thickBot="1" x14ac:dyDescent="0.2">
      <c r="A19" s="14" t="s">
        <v>29</v>
      </c>
      <c r="B19" s="15">
        <v>6</v>
      </c>
      <c r="C19" s="15">
        <v>10</v>
      </c>
      <c r="D19" s="16">
        <v>0.6</v>
      </c>
      <c r="E19" s="15">
        <v>7</v>
      </c>
      <c r="F19" s="15">
        <v>20</v>
      </c>
      <c r="G19" s="16">
        <v>0.35</v>
      </c>
      <c r="H19" s="15">
        <v>8</v>
      </c>
      <c r="I19" s="15">
        <v>2</v>
      </c>
      <c r="J19" s="15">
        <v>8</v>
      </c>
      <c r="K19" s="15">
        <v>2</v>
      </c>
      <c r="L19" s="15">
        <v>3</v>
      </c>
      <c r="M19" s="15">
        <v>3</v>
      </c>
      <c r="N19" s="15">
        <v>3</v>
      </c>
      <c r="O19" s="15">
        <v>2</v>
      </c>
      <c r="P19" s="15">
        <v>2</v>
      </c>
      <c r="Q19" s="15">
        <v>33</v>
      </c>
    </row>
    <row r="20" spans="1:17" ht="21" thickBot="1" x14ac:dyDescent="0.2">
      <c r="A20" s="17" t="s">
        <v>30</v>
      </c>
      <c r="B20" s="18">
        <f>SUM(B6:B19)</f>
        <v>237</v>
      </c>
      <c r="C20" s="18">
        <f t="shared" ref="C20:Q20" si="0">SUM(C6:C19)</f>
        <v>401</v>
      </c>
      <c r="D20" s="19">
        <f>B20/C20</f>
        <v>0.59102244389027436</v>
      </c>
      <c r="E20" s="18">
        <f t="shared" si="0"/>
        <v>121</v>
      </c>
      <c r="F20" s="18">
        <f t="shared" si="0"/>
        <v>303</v>
      </c>
      <c r="G20" s="19">
        <f>E20/F20</f>
        <v>0.39933993399339934</v>
      </c>
      <c r="H20" s="18">
        <f t="shared" si="0"/>
        <v>266</v>
      </c>
      <c r="I20" s="18">
        <f t="shared" si="0"/>
        <v>60</v>
      </c>
      <c r="J20" s="18">
        <f t="shared" si="0"/>
        <v>197</v>
      </c>
      <c r="K20" s="18">
        <f t="shared" si="0"/>
        <v>28</v>
      </c>
      <c r="L20" s="18">
        <f t="shared" si="0"/>
        <v>81</v>
      </c>
      <c r="M20" s="18">
        <f t="shared" si="0"/>
        <v>50</v>
      </c>
      <c r="N20" s="18">
        <f t="shared" si="0"/>
        <v>39</v>
      </c>
      <c r="O20" s="18">
        <f t="shared" si="0"/>
        <v>96</v>
      </c>
      <c r="P20" s="18">
        <f t="shared" si="0"/>
        <v>82</v>
      </c>
      <c r="Q20" s="18">
        <f t="shared" si="0"/>
        <v>837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388D-D0BA-7746-BD0F-C4711D92608F}">
  <dimension ref="A1:AA21"/>
  <sheetViews>
    <sheetView workbookViewId="0">
      <selection activeCell="G24" sqref="G24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12</v>
      </c>
      <c r="C6" s="5">
        <v>21</v>
      </c>
      <c r="D6" s="6">
        <v>0.5714285714285714</v>
      </c>
      <c r="E6" s="5">
        <v>6</v>
      </c>
      <c r="F6" s="5">
        <v>11</v>
      </c>
      <c r="G6" s="6">
        <v>0.54545454545454541</v>
      </c>
      <c r="H6" s="5">
        <v>6</v>
      </c>
      <c r="I6" s="5">
        <v>2</v>
      </c>
      <c r="J6" s="5">
        <v>12</v>
      </c>
      <c r="K6" s="5">
        <v>1</v>
      </c>
      <c r="L6" s="5">
        <v>1</v>
      </c>
      <c r="M6" s="5">
        <v>0</v>
      </c>
      <c r="N6" s="5">
        <v>3</v>
      </c>
      <c r="O6" s="5">
        <v>3</v>
      </c>
      <c r="P6" s="5">
        <v>12</v>
      </c>
      <c r="Q6" s="5">
        <v>42</v>
      </c>
    </row>
    <row r="7" spans="1:27" ht="21" thickBot="1" x14ac:dyDescent="0.2">
      <c r="A7" s="7" t="s">
        <v>17</v>
      </c>
      <c r="B7" s="8">
        <v>8</v>
      </c>
      <c r="C7" s="8">
        <v>16</v>
      </c>
      <c r="D7" s="9">
        <v>0.5</v>
      </c>
      <c r="E7" s="8">
        <v>1</v>
      </c>
      <c r="F7" s="8">
        <v>6</v>
      </c>
      <c r="G7" s="9">
        <v>0.16666666666666666</v>
      </c>
      <c r="H7" s="8">
        <v>13</v>
      </c>
      <c r="I7" s="8">
        <v>5</v>
      </c>
      <c r="J7" s="8">
        <v>5</v>
      </c>
      <c r="K7" s="8">
        <v>0</v>
      </c>
      <c r="L7" s="8">
        <v>3</v>
      </c>
      <c r="M7" s="8">
        <v>0</v>
      </c>
      <c r="N7" s="8">
        <v>3</v>
      </c>
      <c r="O7" s="8">
        <v>1</v>
      </c>
      <c r="P7" s="8">
        <v>9</v>
      </c>
      <c r="Q7" s="8">
        <v>19</v>
      </c>
    </row>
    <row r="8" spans="1:27" ht="21" thickBot="1" x14ac:dyDescent="0.2">
      <c r="A8" s="4" t="s">
        <v>18</v>
      </c>
      <c r="B8" s="5">
        <v>3</v>
      </c>
      <c r="C8" s="5">
        <v>7</v>
      </c>
      <c r="D8" s="6">
        <v>0.42857142857142855</v>
      </c>
      <c r="E8" s="5">
        <v>3</v>
      </c>
      <c r="F8" s="5">
        <v>7</v>
      </c>
      <c r="G8" s="6">
        <v>0.42857142857142855</v>
      </c>
      <c r="H8" s="5">
        <v>5</v>
      </c>
      <c r="I8" s="5">
        <v>0</v>
      </c>
      <c r="J8" s="5">
        <v>6</v>
      </c>
      <c r="K8" s="5">
        <v>1</v>
      </c>
      <c r="L8" s="5">
        <v>2</v>
      </c>
      <c r="M8" s="5">
        <v>3</v>
      </c>
      <c r="N8" s="5">
        <v>0</v>
      </c>
      <c r="O8" s="5">
        <v>5</v>
      </c>
      <c r="P8" s="5">
        <v>3</v>
      </c>
      <c r="Q8" s="5">
        <v>15</v>
      </c>
    </row>
    <row r="9" spans="1:27" ht="21" thickBot="1" x14ac:dyDescent="0.2">
      <c r="A9" s="7" t="s">
        <v>19</v>
      </c>
      <c r="B9" s="8">
        <v>6</v>
      </c>
      <c r="C9" s="8">
        <v>12</v>
      </c>
      <c r="D9" s="9">
        <v>0.5</v>
      </c>
      <c r="E9" s="8">
        <v>5</v>
      </c>
      <c r="F9" s="8">
        <v>11</v>
      </c>
      <c r="G9" s="9">
        <v>0.45454545454545453</v>
      </c>
      <c r="H9" s="8">
        <v>8</v>
      </c>
      <c r="I9" s="8">
        <v>1</v>
      </c>
      <c r="J9" s="8">
        <v>12</v>
      </c>
      <c r="K9" s="8">
        <v>0</v>
      </c>
      <c r="L9" s="8">
        <v>4</v>
      </c>
      <c r="M9" s="8">
        <v>2</v>
      </c>
      <c r="N9" s="8">
        <v>1</v>
      </c>
      <c r="O9" s="8">
        <v>6</v>
      </c>
      <c r="P9" s="8">
        <v>5</v>
      </c>
      <c r="Q9" s="8">
        <v>27</v>
      </c>
    </row>
    <row r="10" spans="1:27" ht="21" thickBot="1" x14ac:dyDescent="0.2">
      <c r="A10" s="4" t="s">
        <v>20</v>
      </c>
      <c r="B10" s="5">
        <v>26</v>
      </c>
      <c r="C10" s="5">
        <v>38</v>
      </c>
      <c r="D10" s="10">
        <v>0.68421052631578949</v>
      </c>
      <c r="E10" s="5">
        <v>1</v>
      </c>
      <c r="F10" s="5">
        <v>3</v>
      </c>
      <c r="G10" s="10">
        <v>0.33333333333333331</v>
      </c>
      <c r="H10" s="5">
        <v>16</v>
      </c>
      <c r="I10" s="5">
        <v>2</v>
      </c>
      <c r="J10" s="5">
        <v>2</v>
      </c>
      <c r="K10" s="5">
        <v>1</v>
      </c>
      <c r="L10" s="5">
        <v>7</v>
      </c>
      <c r="M10" s="5">
        <v>7</v>
      </c>
      <c r="N10" s="5">
        <v>8</v>
      </c>
      <c r="O10" s="5">
        <v>8</v>
      </c>
      <c r="P10" s="5">
        <v>2</v>
      </c>
      <c r="Q10" s="5">
        <v>55</v>
      </c>
    </row>
    <row r="11" spans="1:27" ht="21" thickBot="1" x14ac:dyDescent="0.2">
      <c r="A11" s="7" t="s">
        <v>21</v>
      </c>
      <c r="B11" s="8">
        <v>1</v>
      </c>
      <c r="C11" s="8">
        <v>6</v>
      </c>
      <c r="D11" s="9">
        <v>0.16666666666666666</v>
      </c>
      <c r="E11" s="8">
        <v>4</v>
      </c>
      <c r="F11" s="8">
        <v>9</v>
      </c>
      <c r="G11" s="9">
        <v>0.44444444444444442</v>
      </c>
      <c r="H11" s="8">
        <v>9</v>
      </c>
      <c r="I11" s="8">
        <v>0</v>
      </c>
      <c r="J11" s="8">
        <v>3</v>
      </c>
      <c r="K11" s="8">
        <v>0</v>
      </c>
      <c r="L11" s="8">
        <v>4</v>
      </c>
      <c r="M11" s="8">
        <v>0</v>
      </c>
      <c r="N11" s="8">
        <v>1</v>
      </c>
      <c r="O11" s="8">
        <v>2</v>
      </c>
      <c r="P11" s="8">
        <v>1</v>
      </c>
      <c r="Q11" s="8">
        <v>14</v>
      </c>
    </row>
    <row r="12" spans="1:27" ht="21" thickBot="1" x14ac:dyDescent="0.2">
      <c r="A12" s="4" t="s">
        <v>22</v>
      </c>
      <c r="B12" s="5">
        <v>6</v>
      </c>
      <c r="C12" s="5">
        <v>12</v>
      </c>
      <c r="D12" s="6">
        <v>0.5</v>
      </c>
      <c r="E12" s="5">
        <v>5</v>
      </c>
      <c r="F12" s="5">
        <v>11</v>
      </c>
      <c r="G12" s="6">
        <v>0.45454545454545453</v>
      </c>
      <c r="H12" s="5">
        <v>13</v>
      </c>
      <c r="I12" s="5">
        <v>3</v>
      </c>
      <c r="J12" s="5">
        <v>9</v>
      </c>
      <c r="K12" s="5">
        <v>2</v>
      </c>
      <c r="L12" s="5">
        <v>4</v>
      </c>
      <c r="M12" s="5">
        <v>5</v>
      </c>
      <c r="N12" s="5">
        <v>3</v>
      </c>
      <c r="O12" s="5">
        <v>9</v>
      </c>
      <c r="P12" s="5">
        <v>7</v>
      </c>
      <c r="Q12" s="5">
        <v>27</v>
      </c>
    </row>
    <row r="13" spans="1:27" ht="21" thickBot="1" x14ac:dyDescent="0.2">
      <c r="A13" s="7" t="s">
        <v>23</v>
      </c>
      <c r="B13" s="8">
        <v>0</v>
      </c>
      <c r="C13" s="8">
        <v>0</v>
      </c>
      <c r="D13" s="9" t="s">
        <v>42</v>
      </c>
      <c r="E13" s="8">
        <v>0</v>
      </c>
      <c r="F13" s="8">
        <v>0</v>
      </c>
      <c r="G13" s="9" t="s">
        <v>42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27" ht="21" thickBot="1" x14ac:dyDescent="0.25">
      <c r="A14" s="11" t="s">
        <v>24</v>
      </c>
      <c r="B14" s="5">
        <v>0</v>
      </c>
      <c r="C14" s="5">
        <v>0</v>
      </c>
      <c r="D14" s="6" t="s">
        <v>42</v>
      </c>
      <c r="E14" s="5">
        <v>0</v>
      </c>
      <c r="F14" s="5">
        <v>0</v>
      </c>
      <c r="G14" s="6" t="s">
        <v>42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T14"/>
    </row>
    <row r="15" spans="1:27" ht="21" thickBot="1" x14ac:dyDescent="0.25">
      <c r="A15" s="7" t="s">
        <v>25</v>
      </c>
      <c r="B15" s="8">
        <v>1</v>
      </c>
      <c r="C15" s="8">
        <v>4</v>
      </c>
      <c r="D15" s="9">
        <v>0.25</v>
      </c>
      <c r="E15" s="8">
        <v>5</v>
      </c>
      <c r="F15" s="8">
        <v>15</v>
      </c>
      <c r="G15" s="9">
        <v>0.33333333333333331</v>
      </c>
      <c r="H15" s="8">
        <v>4</v>
      </c>
      <c r="I15" s="8">
        <v>0</v>
      </c>
      <c r="J15" s="8">
        <v>9</v>
      </c>
      <c r="K15" s="8">
        <v>0</v>
      </c>
      <c r="L15" s="8">
        <v>1</v>
      </c>
      <c r="M15" s="8">
        <v>3</v>
      </c>
      <c r="N15" s="8">
        <v>0</v>
      </c>
      <c r="O15" s="8">
        <v>3</v>
      </c>
      <c r="P15" s="8">
        <v>4</v>
      </c>
      <c r="Q15" s="8">
        <v>17</v>
      </c>
      <c r="AA15"/>
    </row>
    <row r="16" spans="1:27" ht="21" thickBot="1" x14ac:dyDescent="0.25">
      <c r="A16" s="11" t="s">
        <v>26</v>
      </c>
      <c r="B16" s="12">
        <v>21</v>
      </c>
      <c r="C16" s="12">
        <v>30</v>
      </c>
      <c r="D16" s="13">
        <v>0.7</v>
      </c>
      <c r="E16" s="12">
        <v>0</v>
      </c>
      <c r="F16" s="12">
        <v>0</v>
      </c>
      <c r="G16" s="13" t="s">
        <v>42</v>
      </c>
      <c r="H16" s="12">
        <v>8</v>
      </c>
      <c r="I16" s="12">
        <v>8</v>
      </c>
      <c r="J16" s="12">
        <v>4</v>
      </c>
      <c r="K16" s="12">
        <v>1</v>
      </c>
      <c r="L16" s="12">
        <v>0</v>
      </c>
      <c r="M16" s="12">
        <v>6</v>
      </c>
      <c r="N16" s="12">
        <v>5</v>
      </c>
      <c r="O16" s="12">
        <v>2</v>
      </c>
      <c r="P16" s="12">
        <v>4</v>
      </c>
      <c r="Q16" s="12">
        <v>42</v>
      </c>
      <c r="AA16"/>
    </row>
    <row r="17" spans="1:17" ht="21" thickBot="1" x14ac:dyDescent="0.2">
      <c r="A17" s="14" t="s">
        <v>27</v>
      </c>
      <c r="B17" s="15">
        <v>7</v>
      </c>
      <c r="C17" s="15">
        <v>16</v>
      </c>
      <c r="D17" s="16">
        <v>0.4375</v>
      </c>
      <c r="E17" s="15">
        <v>6</v>
      </c>
      <c r="F17" s="15">
        <v>9</v>
      </c>
      <c r="G17" s="16">
        <v>0.66666666666666663</v>
      </c>
      <c r="H17" s="15">
        <v>4</v>
      </c>
      <c r="I17" s="15">
        <v>1</v>
      </c>
      <c r="J17" s="15">
        <v>10</v>
      </c>
      <c r="K17" s="15">
        <v>0</v>
      </c>
      <c r="L17" s="15">
        <v>5</v>
      </c>
      <c r="M17" s="15">
        <v>2</v>
      </c>
      <c r="N17" s="15">
        <v>2</v>
      </c>
      <c r="O17" s="15">
        <v>2</v>
      </c>
      <c r="P17" s="15">
        <v>3</v>
      </c>
      <c r="Q17" s="15">
        <v>32</v>
      </c>
    </row>
    <row r="18" spans="1:17" ht="21" thickBot="1" x14ac:dyDescent="0.2">
      <c r="A18" s="11" t="s">
        <v>28</v>
      </c>
      <c r="B18" s="12">
        <v>5</v>
      </c>
      <c r="C18" s="12">
        <v>7</v>
      </c>
      <c r="D18" s="13">
        <v>0.7142857142857143</v>
      </c>
      <c r="E18" s="12">
        <v>2</v>
      </c>
      <c r="F18" s="12">
        <v>7</v>
      </c>
      <c r="G18" s="13">
        <v>0.2857142857142857</v>
      </c>
      <c r="H18" s="12">
        <v>10</v>
      </c>
      <c r="I18" s="12">
        <v>0</v>
      </c>
      <c r="J18" s="12">
        <v>4</v>
      </c>
      <c r="K18" s="12">
        <v>0</v>
      </c>
      <c r="L18" s="12">
        <v>0</v>
      </c>
      <c r="M18" s="12">
        <v>6</v>
      </c>
      <c r="N18" s="12">
        <v>2</v>
      </c>
      <c r="O18" s="12">
        <v>5</v>
      </c>
      <c r="P18" s="12">
        <v>2</v>
      </c>
      <c r="Q18" s="12">
        <v>16</v>
      </c>
    </row>
    <row r="19" spans="1:17" ht="21" thickBot="1" x14ac:dyDescent="0.2">
      <c r="A19" s="14" t="s">
        <v>29</v>
      </c>
      <c r="B19" s="15">
        <v>2</v>
      </c>
      <c r="C19" s="15">
        <v>7</v>
      </c>
      <c r="D19" s="16">
        <v>0.2857142857142857</v>
      </c>
      <c r="E19" s="15">
        <v>4</v>
      </c>
      <c r="F19" s="15">
        <v>7</v>
      </c>
      <c r="G19" s="16">
        <v>0.5714285714285714</v>
      </c>
      <c r="H19" s="15">
        <v>3</v>
      </c>
      <c r="I19" s="15">
        <v>3</v>
      </c>
      <c r="J19" s="15">
        <v>4</v>
      </c>
      <c r="K19" s="15">
        <v>0</v>
      </c>
      <c r="L19" s="15">
        <v>2</v>
      </c>
      <c r="M19" s="15">
        <v>3</v>
      </c>
      <c r="N19" s="15">
        <v>0</v>
      </c>
      <c r="O19" s="15">
        <v>6</v>
      </c>
      <c r="P19" s="15">
        <v>2</v>
      </c>
      <c r="Q19" s="15">
        <v>16</v>
      </c>
    </row>
    <row r="20" spans="1:17" ht="21" thickBot="1" x14ac:dyDescent="0.2">
      <c r="A20" s="17" t="s">
        <v>30</v>
      </c>
      <c r="B20" s="18">
        <f>SUM(B6:B19)</f>
        <v>98</v>
      </c>
      <c r="C20" s="18">
        <f t="shared" ref="C20:Q20" si="0">SUM(C6:C19)</f>
        <v>176</v>
      </c>
      <c r="D20" s="19">
        <f>B20/C20</f>
        <v>0.55681818181818177</v>
      </c>
      <c r="E20" s="18">
        <f t="shared" si="0"/>
        <v>42</v>
      </c>
      <c r="F20" s="18">
        <f t="shared" si="0"/>
        <v>96</v>
      </c>
      <c r="G20" s="19">
        <f>E20/F20</f>
        <v>0.4375</v>
      </c>
      <c r="H20" s="18">
        <f t="shared" si="0"/>
        <v>99</v>
      </c>
      <c r="I20" s="18">
        <f t="shared" si="0"/>
        <v>25</v>
      </c>
      <c r="J20" s="18">
        <f t="shared" si="0"/>
        <v>80</v>
      </c>
      <c r="K20" s="18">
        <f t="shared" si="0"/>
        <v>6</v>
      </c>
      <c r="L20" s="18">
        <f t="shared" si="0"/>
        <v>33</v>
      </c>
      <c r="M20" s="18">
        <f t="shared" si="0"/>
        <v>37</v>
      </c>
      <c r="N20" s="18">
        <f t="shared" si="0"/>
        <v>28</v>
      </c>
      <c r="O20" s="18">
        <f t="shared" si="0"/>
        <v>52</v>
      </c>
      <c r="P20" s="18">
        <f t="shared" si="0"/>
        <v>54</v>
      </c>
      <c r="Q20" s="18">
        <f t="shared" si="0"/>
        <v>322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6695-AFE8-F148-8113-CA0FAE1E68A5}">
  <dimension ref="A1:AA21"/>
  <sheetViews>
    <sheetView topLeftCell="D1" workbookViewId="0">
      <selection activeCell="B6" sqref="B6:Q19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7" ht="13.2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7" ht="71.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27" ht="26" thickBot="1" x14ac:dyDescent="0.2">
      <c r="A4" s="36" t="s">
        <v>47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11</v>
      </c>
      <c r="C6" s="5">
        <v>16</v>
      </c>
      <c r="D6" s="6">
        <v>0.6875</v>
      </c>
      <c r="E6" s="5">
        <v>8</v>
      </c>
      <c r="F6" s="5">
        <v>14</v>
      </c>
      <c r="G6" s="6">
        <v>0.5714285714285714</v>
      </c>
      <c r="H6" s="5">
        <v>10</v>
      </c>
      <c r="I6" s="5">
        <v>2</v>
      </c>
      <c r="J6" s="5">
        <v>11</v>
      </c>
      <c r="K6" s="5">
        <v>1</v>
      </c>
      <c r="L6" s="5">
        <v>5</v>
      </c>
      <c r="M6" s="5">
        <v>2</v>
      </c>
      <c r="N6" s="5">
        <v>3</v>
      </c>
      <c r="O6" s="5">
        <v>5</v>
      </c>
      <c r="P6" s="5">
        <v>9</v>
      </c>
      <c r="Q6" s="5">
        <v>46</v>
      </c>
    </row>
    <row r="7" spans="1:27" ht="21" thickBot="1" x14ac:dyDescent="0.2">
      <c r="A7" s="7" t="s">
        <v>17</v>
      </c>
      <c r="B7" s="8">
        <v>3</v>
      </c>
      <c r="C7" s="8">
        <v>7</v>
      </c>
      <c r="D7" s="9">
        <v>0.42857142857142855</v>
      </c>
      <c r="E7" s="8">
        <v>4</v>
      </c>
      <c r="F7" s="8">
        <v>13</v>
      </c>
      <c r="G7" s="9">
        <v>0.30769230769230771</v>
      </c>
      <c r="H7" s="8">
        <v>4</v>
      </c>
      <c r="I7" s="8">
        <v>1</v>
      </c>
      <c r="J7" s="8">
        <v>6</v>
      </c>
      <c r="K7" s="8">
        <v>0</v>
      </c>
      <c r="L7" s="8">
        <v>4</v>
      </c>
      <c r="M7" s="8">
        <v>2</v>
      </c>
      <c r="N7" s="8">
        <v>2</v>
      </c>
      <c r="O7" s="8">
        <v>6</v>
      </c>
      <c r="P7" s="8">
        <v>8</v>
      </c>
      <c r="Q7" s="8">
        <v>18</v>
      </c>
    </row>
    <row r="8" spans="1:27" ht="21" thickBot="1" x14ac:dyDescent="0.2">
      <c r="A8" s="4" t="s">
        <v>18</v>
      </c>
      <c r="B8" s="5">
        <v>3</v>
      </c>
      <c r="C8" s="5">
        <v>5</v>
      </c>
      <c r="D8" s="6">
        <v>0.6</v>
      </c>
      <c r="E8" s="5">
        <v>5</v>
      </c>
      <c r="F8" s="5">
        <v>14</v>
      </c>
      <c r="G8" s="6">
        <v>0.35714285714285715</v>
      </c>
      <c r="H8" s="5">
        <v>4</v>
      </c>
      <c r="I8" s="5">
        <v>0</v>
      </c>
      <c r="J8" s="5">
        <v>7</v>
      </c>
      <c r="K8" s="5">
        <v>0</v>
      </c>
      <c r="L8" s="5">
        <v>2</v>
      </c>
      <c r="M8" s="5">
        <v>2</v>
      </c>
      <c r="N8" s="5">
        <v>0</v>
      </c>
      <c r="O8" s="5">
        <v>3</v>
      </c>
      <c r="P8" s="5">
        <v>1</v>
      </c>
      <c r="Q8" s="5">
        <v>21</v>
      </c>
    </row>
    <row r="9" spans="1:27" ht="21" thickBot="1" x14ac:dyDescent="0.2">
      <c r="A9" s="7" t="s">
        <v>19</v>
      </c>
      <c r="B9" s="8">
        <v>5</v>
      </c>
      <c r="C9" s="8">
        <v>12</v>
      </c>
      <c r="D9" s="9">
        <v>0.41666666666666669</v>
      </c>
      <c r="E9" s="8">
        <v>3</v>
      </c>
      <c r="F9" s="8">
        <v>10</v>
      </c>
      <c r="G9" s="9">
        <v>0.3</v>
      </c>
      <c r="H9" s="8">
        <v>8</v>
      </c>
      <c r="I9" s="8">
        <v>3</v>
      </c>
      <c r="J9" s="8">
        <v>12</v>
      </c>
      <c r="K9" s="8">
        <v>0</v>
      </c>
      <c r="L9" s="8">
        <v>5</v>
      </c>
      <c r="M9" s="8">
        <v>1</v>
      </c>
      <c r="N9" s="8">
        <v>0</v>
      </c>
      <c r="O9" s="8">
        <v>1</v>
      </c>
      <c r="P9" s="8">
        <v>3</v>
      </c>
      <c r="Q9" s="8">
        <v>19</v>
      </c>
    </row>
    <row r="10" spans="1:27" ht="21" thickBot="1" x14ac:dyDescent="0.2">
      <c r="A10" s="4" t="s">
        <v>20</v>
      </c>
      <c r="B10" s="5">
        <v>14</v>
      </c>
      <c r="C10" s="5">
        <v>24</v>
      </c>
      <c r="D10" s="10">
        <v>0.58333333333333337</v>
      </c>
      <c r="E10" s="5">
        <v>7</v>
      </c>
      <c r="F10" s="5">
        <v>14</v>
      </c>
      <c r="G10" s="10">
        <v>0.5</v>
      </c>
      <c r="H10" s="5">
        <v>12</v>
      </c>
      <c r="I10" s="5">
        <v>3</v>
      </c>
      <c r="J10" s="5">
        <v>5</v>
      </c>
      <c r="K10" s="5">
        <v>2</v>
      </c>
      <c r="L10" s="5">
        <v>3</v>
      </c>
      <c r="M10" s="5">
        <v>8</v>
      </c>
      <c r="N10" s="5">
        <v>9</v>
      </c>
      <c r="O10" s="5">
        <v>6</v>
      </c>
      <c r="P10" s="5">
        <v>5</v>
      </c>
      <c r="Q10" s="5">
        <v>49</v>
      </c>
    </row>
    <row r="11" spans="1:27" ht="21" thickBot="1" x14ac:dyDescent="0.2">
      <c r="A11" s="7" t="s">
        <v>21</v>
      </c>
      <c r="B11" s="8">
        <v>3</v>
      </c>
      <c r="C11" s="8">
        <v>7</v>
      </c>
      <c r="D11" s="9">
        <v>0.42857142857142855</v>
      </c>
      <c r="E11" s="8">
        <v>6</v>
      </c>
      <c r="F11" s="8">
        <v>12</v>
      </c>
      <c r="G11" s="9">
        <v>0.5</v>
      </c>
      <c r="H11" s="8">
        <v>11</v>
      </c>
      <c r="I11" s="8">
        <v>1</v>
      </c>
      <c r="J11" s="8">
        <v>3</v>
      </c>
      <c r="K11" s="8">
        <v>0</v>
      </c>
      <c r="L11" s="8">
        <v>0</v>
      </c>
      <c r="M11" s="8">
        <v>2</v>
      </c>
      <c r="N11" s="8">
        <v>1</v>
      </c>
      <c r="O11" s="8">
        <v>3</v>
      </c>
      <c r="P11" s="8">
        <v>0</v>
      </c>
      <c r="Q11" s="8">
        <v>24</v>
      </c>
    </row>
    <row r="12" spans="1:27" ht="21" thickBot="1" x14ac:dyDescent="0.2">
      <c r="A12" s="4" t="s">
        <v>22</v>
      </c>
      <c r="B12" s="5">
        <v>12</v>
      </c>
      <c r="C12" s="5">
        <v>16</v>
      </c>
      <c r="D12" s="6">
        <v>0.75</v>
      </c>
      <c r="E12" s="5">
        <v>9</v>
      </c>
      <c r="F12" s="5">
        <v>23</v>
      </c>
      <c r="G12" s="6">
        <v>0.39130434782608697</v>
      </c>
      <c r="H12" s="5">
        <v>17</v>
      </c>
      <c r="I12" s="5">
        <v>1</v>
      </c>
      <c r="J12" s="5">
        <v>9</v>
      </c>
      <c r="K12" s="5">
        <v>2</v>
      </c>
      <c r="L12" s="5">
        <v>3</v>
      </c>
      <c r="M12" s="5">
        <v>3</v>
      </c>
      <c r="N12" s="5">
        <v>2</v>
      </c>
      <c r="O12" s="5">
        <v>3</v>
      </c>
      <c r="P12" s="5">
        <v>3</v>
      </c>
      <c r="Q12" s="5">
        <v>51</v>
      </c>
    </row>
    <row r="13" spans="1:27" ht="21" thickBot="1" x14ac:dyDescent="0.2">
      <c r="A13" s="7" t="s">
        <v>23</v>
      </c>
      <c r="B13" s="8">
        <v>0</v>
      </c>
      <c r="C13" s="8">
        <v>0</v>
      </c>
      <c r="D13" s="9" t="s">
        <v>42</v>
      </c>
      <c r="E13" s="8">
        <v>0</v>
      </c>
      <c r="F13" s="8">
        <v>0</v>
      </c>
      <c r="G13" s="9" t="s">
        <v>42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27" ht="21" thickBot="1" x14ac:dyDescent="0.25">
      <c r="A14" s="11" t="s">
        <v>24</v>
      </c>
      <c r="B14" s="5">
        <v>6</v>
      </c>
      <c r="C14" s="5">
        <v>8</v>
      </c>
      <c r="D14" s="6">
        <v>0.75</v>
      </c>
      <c r="E14" s="5">
        <v>5</v>
      </c>
      <c r="F14" s="5">
        <v>8</v>
      </c>
      <c r="G14" s="6">
        <v>0.625</v>
      </c>
      <c r="H14" s="5">
        <v>9</v>
      </c>
      <c r="I14" s="5">
        <v>1</v>
      </c>
      <c r="J14" s="5">
        <v>6</v>
      </c>
      <c r="K14" s="5">
        <v>1</v>
      </c>
      <c r="L14" s="5">
        <v>2</v>
      </c>
      <c r="M14" s="5">
        <v>2</v>
      </c>
      <c r="N14" s="5">
        <v>0</v>
      </c>
      <c r="O14" s="5">
        <v>0</v>
      </c>
      <c r="P14" s="5">
        <v>4</v>
      </c>
      <c r="Q14" s="5">
        <v>27</v>
      </c>
      <c r="T14"/>
    </row>
    <row r="15" spans="1:27" ht="21" thickBot="1" x14ac:dyDescent="0.25">
      <c r="A15" s="7" t="s">
        <v>25</v>
      </c>
      <c r="B15" s="8">
        <v>0</v>
      </c>
      <c r="C15" s="8">
        <v>2</v>
      </c>
      <c r="D15" s="9">
        <v>0</v>
      </c>
      <c r="E15" s="8">
        <v>3</v>
      </c>
      <c r="F15" s="8">
        <v>8</v>
      </c>
      <c r="G15" s="9">
        <v>0.375</v>
      </c>
      <c r="H15" s="8">
        <v>3</v>
      </c>
      <c r="I15" s="8">
        <v>0</v>
      </c>
      <c r="J15" s="8">
        <v>6</v>
      </c>
      <c r="K15" s="8">
        <v>0</v>
      </c>
      <c r="L15" s="8">
        <v>1</v>
      </c>
      <c r="M15" s="8">
        <v>2</v>
      </c>
      <c r="N15" s="8">
        <v>2</v>
      </c>
      <c r="O15" s="8">
        <v>6</v>
      </c>
      <c r="P15" s="8">
        <v>0</v>
      </c>
      <c r="Q15" s="8">
        <v>9</v>
      </c>
      <c r="AA15"/>
    </row>
    <row r="16" spans="1:27" ht="21" thickBot="1" x14ac:dyDescent="0.25">
      <c r="A16" s="11" t="s">
        <v>26</v>
      </c>
      <c r="B16" s="12">
        <v>10</v>
      </c>
      <c r="C16" s="12">
        <v>20</v>
      </c>
      <c r="D16" s="13">
        <v>0.5</v>
      </c>
      <c r="E16" s="12">
        <v>3</v>
      </c>
      <c r="F16" s="12">
        <v>3</v>
      </c>
      <c r="G16" s="13">
        <v>1</v>
      </c>
      <c r="H16" s="12">
        <v>10</v>
      </c>
      <c r="I16" s="12">
        <v>4</v>
      </c>
      <c r="J16" s="12">
        <v>7</v>
      </c>
      <c r="K16" s="12">
        <v>1</v>
      </c>
      <c r="L16" s="12">
        <v>2</v>
      </c>
      <c r="M16" s="12">
        <v>11</v>
      </c>
      <c r="N16" s="12">
        <v>6</v>
      </c>
      <c r="O16" s="12">
        <v>1</v>
      </c>
      <c r="P16" s="12">
        <v>3</v>
      </c>
      <c r="Q16" s="12">
        <v>29</v>
      </c>
      <c r="AA16"/>
    </row>
    <row r="17" spans="1:17" ht="21" thickBot="1" x14ac:dyDescent="0.2">
      <c r="A17" s="14" t="s">
        <v>27</v>
      </c>
      <c r="B17" s="15">
        <v>8</v>
      </c>
      <c r="C17" s="15">
        <v>13</v>
      </c>
      <c r="D17" s="16">
        <v>0.61538461538461542</v>
      </c>
      <c r="E17" s="15">
        <v>2</v>
      </c>
      <c r="F17" s="15">
        <v>6</v>
      </c>
      <c r="G17" s="16">
        <v>0.33333333333333331</v>
      </c>
      <c r="H17" s="15">
        <v>4</v>
      </c>
      <c r="I17" s="15">
        <v>0</v>
      </c>
      <c r="J17" s="15">
        <v>6</v>
      </c>
      <c r="K17" s="15">
        <v>0</v>
      </c>
      <c r="L17" s="15">
        <v>2</v>
      </c>
      <c r="M17" s="15">
        <v>1</v>
      </c>
      <c r="N17" s="15">
        <v>3</v>
      </c>
      <c r="O17" s="15">
        <v>3</v>
      </c>
      <c r="P17" s="15">
        <v>3</v>
      </c>
      <c r="Q17" s="15">
        <v>22</v>
      </c>
    </row>
    <row r="18" spans="1:17" ht="21" thickBot="1" x14ac:dyDescent="0.2">
      <c r="A18" s="11" t="s">
        <v>28</v>
      </c>
      <c r="B18" s="12">
        <v>3</v>
      </c>
      <c r="C18" s="12">
        <v>5</v>
      </c>
      <c r="D18" s="13">
        <v>0.6</v>
      </c>
      <c r="E18" s="12">
        <v>3</v>
      </c>
      <c r="F18" s="12">
        <v>11</v>
      </c>
      <c r="G18" s="13">
        <v>0.27272727272727271</v>
      </c>
      <c r="H18" s="12">
        <v>8</v>
      </c>
      <c r="I18" s="12">
        <v>0</v>
      </c>
      <c r="J18" s="12">
        <v>4</v>
      </c>
      <c r="K18" s="12">
        <v>0</v>
      </c>
      <c r="L18" s="12">
        <v>2</v>
      </c>
      <c r="M18" s="12">
        <v>4</v>
      </c>
      <c r="N18" s="12">
        <v>0</v>
      </c>
      <c r="O18" s="12">
        <v>6</v>
      </c>
      <c r="P18" s="12">
        <v>1</v>
      </c>
      <c r="Q18" s="12">
        <v>15</v>
      </c>
    </row>
    <row r="19" spans="1:17" ht="21" thickBot="1" x14ac:dyDescent="0.2">
      <c r="A19" s="14" t="s">
        <v>29</v>
      </c>
      <c r="B19" s="15">
        <v>1</v>
      </c>
      <c r="C19" s="15">
        <v>1</v>
      </c>
      <c r="D19" s="16">
        <v>1</v>
      </c>
      <c r="E19" s="15">
        <v>3</v>
      </c>
      <c r="F19" s="15">
        <v>7</v>
      </c>
      <c r="G19" s="16">
        <v>0.42857142857142855</v>
      </c>
      <c r="H19" s="15">
        <v>1</v>
      </c>
      <c r="I19" s="15">
        <v>0</v>
      </c>
      <c r="J19" s="15">
        <v>4</v>
      </c>
      <c r="K19" s="15">
        <v>0</v>
      </c>
      <c r="L19" s="15">
        <v>2</v>
      </c>
      <c r="M19" s="15">
        <v>0</v>
      </c>
      <c r="N19" s="15">
        <v>0</v>
      </c>
      <c r="O19" s="15">
        <v>2</v>
      </c>
      <c r="P19" s="15">
        <v>0</v>
      </c>
      <c r="Q19" s="15">
        <v>11</v>
      </c>
    </row>
    <row r="20" spans="1:17" ht="21" thickBot="1" x14ac:dyDescent="0.2">
      <c r="A20" s="17" t="s">
        <v>30</v>
      </c>
      <c r="B20" s="18">
        <f>SUM(B6:B19)</f>
        <v>79</v>
      </c>
      <c r="C20" s="18">
        <f t="shared" ref="C20:Q20" si="0">SUM(C6:C19)</f>
        <v>136</v>
      </c>
      <c r="D20" s="19">
        <f>B20/C20</f>
        <v>0.58088235294117652</v>
      </c>
      <c r="E20" s="18">
        <f t="shared" si="0"/>
        <v>61</v>
      </c>
      <c r="F20" s="18">
        <f t="shared" si="0"/>
        <v>143</v>
      </c>
      <c r="G20" s="19">
        <f>E20/F20</f>
        <v>0.42657342657342656</v>
      </c>
      <c r="H20" s="18">
        <f t="shared" si="0"/>
        <v>101</v>
      </c>
      <c r="I20" s="18">
        <f t="shared" si="0"/>
        <v>16</v>
      </c>
      <c r="J20" s="18">
        <f t="shared" si="0"/>
        <v>86</v>
      </c>
      <c r="K20" s="18">
        <f t="shared" si="0"/>
        <v>7</v>
      </c>
      <c r="L20" s="18">
        <f t="shared" si="0"/>
        <v>33</v>
      </c>
      <c r="M20" s="18">
        <f t="shared" si="0"/>
        <v>40</v>
      </c>
      <c r="N20" s="18">
        <f t="shared" si="0"/>
        <v>28</v>
      </c>
      <c r="O20" s="18">
        <f t="shared" si="0"/>
        <v>45</v>
      </c>
      <c r="P20" s="18">
        <f t="shared" si="0"/>
        <v>40</v>
      </c>
      <c r="Q20" s="18">
        <f t="shared" si="0"/>
        <v>341</v>
      </c>
    </row>
    <row r="21" spans="1:17" ht="20" x14ac:dyDescent="0.15">
      <c r="K21" s="20"/>
    </row>
  </sheetData>
  <mergeCells count="2">
    <mergeCell ref="A1:Q3"/>
    <mergeCell ref="A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1</vt:lpstr>
      <vt:lpstr>Week 2</vt:lpstr>
      <vt:lpstr>Week 3</vt:lpstr>
      <vt:lpstr>Week 4</vt:lpstr>
      <vt:lpstr>Week 5</vt:lpstr>
      <vt:lpstr>Spain Practice</vt:lpstr>
      <vt:lpstr>Open Gym</vt:lpstr>
      <vt:lpstr>September Week 1</vt:lpstr>
      <vt:lpstr>September Week 2</vt:lpstr>
      <vt:lpstr>Total Stats</vt:lpstr>
      <vt:lpstr>Total Timed Shooting</vt:lpstr>
      <vt:lpstr>Free Throws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Haase</dc:creator>
  <cp:lastModifiedBy>Bryce Haase</cp:lastModifiedBy>
  <dcterms:created xsi:type="dcterms:W3CDTF">2023-06-09T18:17:34Z</dcterms:created>
  <dcterms:modified xsi:type="dcterms:W3CDTF">2023-09-17T21:51:46Z</dcterms:modified>
</cp:coreProperties>
</file>